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5195" windowHeight="13035" activeTab="0"/>
  </bookViews>
  <sheets>
    <sheet name="sheet1" sheetId="1" r:id="rId1"/>
  </sheets>
  <definedNames>
    <definedName name="_xlnm.Print_Area" localSheetId="0">'sheet1'!$A$1:$K$77</definedName>
  </definedNames>
  <calcPr fullCalcOnLoad="1"/>
</workbook>
</file>

<file path=xl/sharedStrings.xml><?xml version="1.0" encoding="utf-8"?>
<sst xmlns="http://schemas.openxmlformats.org/spreadsheetml/2006/main" count="101" uniqueCount="72">
  <si>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</si>
  <si>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</si>
  <si>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</si>
  <si>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</si>
  <si>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</si>
  <si>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</si>
  <si>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</si>
  <si>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</si>
  <si>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</si>
  <si>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</si>
  <si>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</si>
  <si>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</si>
  <si>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</si>
  <si>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</si>
  <si>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</si>
  <si>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</si>
  <si>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</si>
  <si>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</si>
  <si>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</si>
  <si>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</si>
  <si>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</si>
  <si>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</si>
  <si>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</si>
  <si>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</si>
  <si>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</si>
  <si>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</si>
  <si>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</si>
  <si>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</si>
  <si>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</si>
  <si>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</si>
  <si>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</si>
  <si>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</si>
  <si>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</si>
  <si>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Salaries, Elected Officials</t>
  </si>
  <si>
    <t>Total Salaries, Elected Officials</t>
  </si>
  <si>
    <t>Food &amp; Food Service Supplies</t>
  </si>
  <si>
    <t>Rate*</t>
  </si>
  <si>
    <t>Legal Services</t>
  </si>
  <si>
    <t>Estimate</t>
  </si>
  <si>
    <t>Total Revenue Generated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</si>
  <si>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</si>
  <si>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</si>
  <si>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</si>
  <si>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</si>
  <si>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</si>
  <si>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</si>
  <si>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</si>
  <si>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</si>
  <si>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</si>
  <si>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</si>
  <si>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</si>
  <si>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</si>
  <si>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</si>
  <si>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Board Administrator</t>
  </si>
  <si>
    <t>Planning Board - 175</t>
  </si>
  <si>
    <t>Boad Member #1</t>
  </si>
  <si>
    <t>Boad Member #2</t>
  </si>
  <si>
    <t>Boad Member #3</t>
  </si>
  <si>
    <t>Boad Member #4</t>
  </si>
  <si>
    <t>Boad Member #5</t>
  </si>
  <si>
    <t>Applicaton Fees</t>
  </si>
  <si>
    <t>Sale of Zoning By-Law</t>
  </si>
  <si>
    <t>Wages</t>
  </si>
  <si>
    <t>FY 2021</t>
  </si>
  <si>
    <t>Miscellaneous Receipts (Copies/Records)</t>
  </si>
  <si>
    <t>FY 2022</t>
  </si>
  <si>
    <t>FY 2023</t>
  </si>
  <si>
    <t>Longevity @ 1%</t>
  </si>
  <si>
    <t>FY 2024 Budget Request Worksheet</t>
  </si>
  <si>
    <t>FY 2024</t>
  </si>
  <si>
    <t>Due by December 21, 2022</t>
  </si>
  <si>
    <t>* 4.4% Scale Adjustment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</si>
</sst>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39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6" fontId="1" fillId="0" borderId="23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39" fontId="2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166" fontId="1" fillId="0" borderId="27" xfId="0" applyNumberFormat="1" applyFont="1" applyBorder="1" applyAlignment="1">
      <alignment vertical="center"/>
    </xf>
    <xf numFmtId="37" fontId="1" fillId="0" borderId="27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37" fontId="1" fillId="0" borderId="11" xfId="0" applyNumberFormat="1" applyFont="1" applyBorder="1" applyAlignment="1">
      <alignment vertical="center"/>
    </xf>
    <xf numFmtId="37" fontId="1" fillId="0" borderId="29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0" fontId="2" fillId="0" borderId="26" xfId="0" applyFont="1" applyBorder="1" applyAlignment="1">
      <alignment horizontal="centerContinuous"/>
    </xf>
    <xf numFmtId="0" fontId="1" fillId="0" borderId="27" xfId="0" applyFont="1" applyBorder="1" applyAlignment="1">
      <alignment/>
    </xf>
    <xf numFmtId="166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6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66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7" fontId="1" fillId="0" borderId="33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166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37" fontId="1" fillId="0" borderId="41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1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166" fontId="1" fillId="0" borderId="44" xfId="0" applyNumberFormat="1" applyFont="1" applyBorder="1" applyAlignment="1">
      <alignment vertical="center"/>
    </xf>
    <xf numFmtId="37" fontId="1" fillId="0" borderId="44" xfId="0" applyNumberFormat="1" applyFont="1" applyBorder="1" applyAlignment="1">
      <alignment vertical="center"/>
    </xf>
    <xf numFmtId="37" fontId="1" fillId="0" borderId="45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27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/>
    </xf>
    <xf numFmtId="39" fontId="1" fillId="0" borderId="34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166" fontId="1" fillId="0" borderId="50" xfId="0" applyNumberFormat="1" applyFont="1" applyBorder="1" applyAlignment="1">
      <alignment/>
    </xf>
    <xf numFmtId="0" fontId="1" fillId="0" borderId="51" xfId="0" applyFont="1" applyBorder="1" applyAlignment="1">
      <alignment/>
    </xf>
    <xf numFmtId="37" fontId="1" fillId="0" borderId="24" xfId="0" applyNumberFormat="1" applyFont="1" applyBorder="1" applyAlignment="1">
      <alignment vertical="center"/>
    </xf>
    <xf numFmtId="37" fontId="1" fillId="0" borderId="47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52" xfId="0" applyFont="1" applyBorder="1" applyAlignment="1">
      <alignment/>
    </xf>
    <xf numFmtId="39" fontId="1" fillId="0" borderId="50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37" fontId="1" fillId="0" borderId="45" xfId="0" applyNumberFormat="1" applyFont="1" applyBorder="1" applyAlignment="1">
      <alignment horizontal="center"/>
    </xf>
    <xf numFmtId="39" fontId="2" fillId="0" borderId="45" xfId="0" applyNumberFormat="1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13" xfId="0" applyFont="1" applyBorder="1" applyAlignment="1">
      <alignment horizontal="center"/>
    </xf>
    <xf numFmtId="37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52">
      <selection activeCell="K67" sqref="K67"/>
    </sheetView>
  </sheetViews>
  <sheetFormatPr defaultColWidth="9.140625" defaultRowHeight="12.75"/>
  <cols>
    <col min="1" max="1" width="34.7109375" style="5" customWidth="1"/>
    <col min="2" max="2" width="11.140625" style="5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32" bestFit="1" customWidth="1"/>
    <col min="7" max="7" width="6.28125" style="5" bestFit="1" customWidth="1"/>
    <col min="8" max="8" width="8.7109375" style="33" bestFit="1" customWidth="1"/>
    <col min="9" max="9" width="9.00390625" style="33" bestFit="1" customWidth="1"/>
    <col min="10" max="10" width="9.7109375" style="33" bestFit="1" customWidth="1"/>
    <col min="11" max="11" width="10.7109375" style="59" bestFit="1" customWidth="1"/>
    <col min="12" max="16384" width="9.140625" style="5" customWidth="1"/>
  </cols>
  <sheetData>
    <row r="1" spans="1:11" ht="15.75">
      <c r="A1" s="107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75">
      <c r="A2" s="107" t="s">
        <v>68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22" t="s">
        <v>70</v>
      </c>
    </row>
    <row r="4" spans="1:11" ht="15" customHeight="1">
      <c r="A4" s="100" t="s">
        <v>54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14" customFormat="1" ht="15.75">
      <c r="A6" s="108" t="s">
        <v>42</v>
      </c>
      <c r="B6" s="109"/>
      <c r="C6" s="109"/>
      <c r="D6" s="109"/>
      <c r="E6" s="109"/>
      <c r="F6" s="110"/>
      <c r="G6" s="109"/>
      <c r="H6" s="111"/>
      <c r="I6" s="112"/>
      <c r="J6" s="111"/>
      <c r="K6" s="113"/>
    </row>
    <row r="7" spans="3:11" ht="12.75">
      <c r="C7" s="7"/>
      <c r="D7" s="7"/>
      <c r="E7" s="7"/>
      <c r="F7" s="8"/>
      <c r="G7" s="7"/>
      <c r="H7" s="9" t="s">
        <v>63</v>
      </c>
      <c r="I7" s="9" t="s">
        <v>65</v>
      </c>
      <c r="J7" s="9" t="s">
        <v>66</v>
      </c>
      <c r="K7" s="10" t="s">
        <v>69</v>
      </c>
    </row>
    <row r="8" spans="1:11" ht="13.5" thickBot="1">
      <c r="A8" s="125" t="s">
        <v>43</v>
      </c>
      <c r="B8" s="126"/>
      <c r="C8" s="126"/>
      <c r="D8" s="127"/>
      <c r="E8" s="126"/>
      <c r="F8" s="128" t="s">
        <v>40</v>
      </c>
      <c r="G8" s="127"/>
      <c r="H8" s="129" t="s">
        <v>1</v>
      </c>
      <c r="I8" s="129" t="s">
        <v>1</v>
      </c>
      <c r="J8" s="129" t="s">
        <v>38</v>
      </c>
      <c r="K8" s="130" t="s">
        <v>38</v>
      </c>
    </row>
    <row r="9" spans="1:11" ht="12.75">
      <c r="A9" s="123" t="s">
        <v>60</v>
      </c>
      <c r="B9" s="117"/>
      <c r="C9" s="117"/>
      <c r="D9" s="117"/>
      <c r="E9" s="117"/>
      <c r="F9" s="116" t="s">
        <v>41</v>
      </c>
      <c r="G9" s="124"/>
      <c r="H9" s="44">
        <v>2075</v>
      </c>
      <c r="I9" s="44">
        <v>12550</v>
      </c>
      <c r="J9" s="44">
        <v>2500</v>
      </c>
      <c r="K9" s="45">
        <v>2500</v>
      </c>
    </row>
    <row r="10" spans="1:11" ht="12.75">
      <c r="A10" s="104" t="s">
        <v>61</v>
      </c>
      <c r="B10" s="75"/>
      <c r="C10" s="75"/>
      <c r="D10" s="75"/>
      <c r="E10" s="75"/>
      <c r="F10" s="106"/>
      <c r="G10" s="105"/>
      <c r="H10" s="25"/>
      <c r="I10" s="25"/>
      <c r="J10" s="25"/>
      <c r="K10" s="26"/>
    </row>
    <row r="11" spans="1:11" ht="12.75">
      <c r="A11" s="104" t="s">
        <v>64</v>
      </c>
      <c r="B11" s="75"/>
      <c r="C11" s="75"/>
      <c r="D11" s="75"/>
      <c r="E11" s="75"/>
      <c r="F11" s="106"/>
      <c r="G11" s="105"/>
      <c r="H11" s="25"/>
      <c r="I11" s="25"/>
      <c r="J11" s="25"/>
      <c r="K11" s="26"/>
    </row>
    <row r="12" spans="1:11" ht="12.75">
      <c r="A12" s="104"/>
      <c r="B12" s="75"/>
      <c r="C12" s="75"/>
      <c r="D12" s="75"/>
      <c r="E12" s="75"/>
      <c r="F12" s="106"/>
      <c r="G12" s="105"/>
      <c r="H12" s="25"/>
      <c r="I12" s="25"/>
      <c r="J12" s="25"/>
      <c r="K12" s="26"/>
    </row>
    <row r="13" spans="1:11" ht="12.75">
      <c r="A13" s="27" t="s">
        <v>39</v>
      </c>
      <c r="B13" s="28"/>
      <c r="C13" s="28"/>
      <c r="D13" s="28"/>
      <c r="E13" s="28"/>
      <c r="F13" s="29"/>
      <c r="G13" s="28"/>
      <c r="H13" s="30">
        <f>SUM(H9:H12)</f>
        <v>2075</v>
      </c>
      <c r="I13" s="30">
        <f>SUM(I9:I12)</f>
        <v>12550</v>
      </c>
      <c r="J13" s="30">
        <f>SUM(J9:J12)</f>
        <v>2500</v>
      </c>
      <c r="K13" s="31">
        <f>SUM(K9:K12)</f>
        <v>2500</v>
      </c>
    </row>
    <row r="14" spans="1:11" ht="12.75">
      <c r="A14" s="6"/>
      <c r="B14" s="1"/>
      <c r="C14" s="1"/>
      <c r="D14" s="1"/>
      <c r="E14" s="1"/>
      <c r="F14" s="2"/>
      <c r="G14" s="1"/>
      <c r="H14" s="3"/>
      <c r="I14" s="3"/>
      <c r="J14" s="3"/>
      <c r="K14" s="4"/>
    </row>
    <row r="15" spans="1:11" ht="15.75">
      <c r="A15" s="108" t="s">
        <v>33</v>
      </c>
      <c r="B15" s="109"/>
      <c r="C15" s="109"/>
      <c r="D15" s="109"/>
      <c r="E15" s="109"/>
      <c r="F15" s="110"/>
      <c r="G15" s="109"/>
      <c r="H15" s="111"/>
      <c r="I15" s="112"/>
      <c r="J15" s="111"/>
      <c r="K15" s="113"/>
    </row>
    <row r="16" spans="3:11" ht="12.75">
      <c r="C16" s="7"/>
      <c r="D16" s="7"/>
      <c r="E16" s="7"/>
      <c r="F16" s="8"/>
      <c r="G16" s="102"/>
      <c r="H16" s="9" t="s">
        <v>63</v>
      </c>
      <c r="I16" s="9" t="s">
        <v>65</v>
      </c>
      <c r="J16" s="9" t="s">
        <v>66</v>
      </c>
      <c r="K16" s="10" t="s">
        <v>69</v>
      </c>
    </row>
    <row r="17" spans="3:11" ht="12.75">
      <c r="C17" s="11"/>
      <c r="D17" s="12"/>
      <c r="E17" s="11"/>
      <c r="F17" s="13"/>
      <c r="G17" s="103"/>
      <c r="H17" s="14" t="s">
        <v>1</v>
      </c>
      <c r="I17" s="14" t="s">
        <v>1</v>
      </c>
      <c r="J17" s="14" t="s">
        <v>0</v>
      </c>
      <c r="K17" s="15" t="s">
        <v>11</v>
      </c>
    </row>
    <row r="18" spans="1:11" ht="12.75">
      <c r="A18" s="39" t="s">
        <v>55</v>
      </c>
      <c r="B18" s="16"/>
      <c r="C18" s="16"/>
      <c r="D18" s="16"/>
      <c r="E18" s="16"/>
      <c r="F18" s="17"/>
      <c r="G18" s="18"/>
      <c r="H18" s="19"/>
      <c r="I18" s="19"/>
      <c r="J18" s="19">
        <v>1000</v>
      </c>
      <c r="K18" s="20">
        <v>1000</v>
      </c>
    </row>
    <row r="19" spans="1:11" ht="12.75">
      <c r="A19" s="40" t="s">
        <v>56</v>
      </c>
      <c r="B19" s="41"/>
      <c r="C19" s="41"/>
      <c r="D19" s="41"/>
      <c r="E19" s="41"/>
      <c r="F19" s="42"/>
      <c r="G19" s="43"/>
      <c r="H19" s="44"/>
      <c r="I19" s="44"/>
      <c r="J19" s="44">
        <v>1000</v>
      </c>
      <c r="K19" s="45">
        <v>1000</v>
      </c>
    </row>
    <row r="20" spans="1:11" ht="12.75">
      <c r="A20" s="40" t="s">
        <v>57</v>
      </c>
      <c r="B20" s="41"/>
      <c r="C20" s="41"/>
      <c r="D20" s="41"/>
      <c r="E20" s="41"/>
      <c r="F20" s="42"/>
      <c r="G20" s="43"/>
      <c r="H20" s="44"/>
      <c r="I20" s="44"/>
      <c r="J20" s="44">
        <v>1000</v>
      </c>
      <c r="K20" s="45">
        <v>1000</v>
      </c>
    </row>
    <row r="21" spans="1:11" ht="12.75">
      <c r="A21" s="40" t="s">
        <v>58</v>
      </c>
      <c r="B21" s="41"/>
      <c r="C21" s="41"/>
      <c r="D21" s="41"/>
      <c r="E21" s="41"/>
      <c r="F21" s="42"/>
      <c r="G21" s="43"/>
      <c r="H21" s="44"/>
      <c r="I21" s="44"/>
      <c r="J21" s="44">
        <v>1000</v>
      </c>
      <c r="K21" s="45">
        <v>1000</v>
      </c>
    </row>
    <row r="22" spans="1:11" ht="12.75">
      <c r="A22" s="46" t="s">
        <v>59</v>
      </c>
      <c r="B22" s="41"/>
      <c r="C22" s="41"/>
      <c r="D22" s="41"/>
      <c r="E22" s="41"/>
      <c r="F22" s="42"/>
      <c r="G22" s="43"/>
      <c r="H22" s="44"/>
      <c r="I22" s="44"/>
      <c r="J22" s="44">
        <v>1000</v>
      </c>
      <c r="K22" s="45">
        <v>1000</v>
      </c>
    </row>
    <row r="23" spans="1:11" ht="12.75">
      <c r="A23" s="47" t="s">
        <v>34</v>
      </c>
      <c r="B23" s="48"/>
      <c r="C23" s="48"/>
      <c r="D23" s="48"/>
      <c r="E23" s="48"/>
      <c r="F23" s="49"/>
      <c r="G23" s="48"/>
      <c r="H23" s="50">
        <v>5000</v>
      </c>
      <c r="I23" s="50">
        <v>4780</v>
      </c>
      <c r="J23" s="51">
        <f>SUM(J18:J22)</f>
        <v>5000</v>
      </c>
      <c r="K23" s="52">
        <f>SUM(K18:K22)</f>
        <v>5000</v>
      </c>
    </row>
    <row r="24" spans="1:11" ht="12.75">
      <c r="A24" s="53" t="s">
        <v>13</v>
      </c>
      <c r="B24" s="54"/>
      <c r="C24" s="54"/>
      <c r="D24" s="54"/>
      <c r="E24" s="54"/>
      <c r="F24" s="55"/>
      <c r="G24" s="54"/>
      <c r="H24" s="56"/>
      <c r="I24" s="56"/>
      <c r="J24" s="57"/>
      <c r="K24" s="58">
        <f>(K23-J23)/J23</f>
        <v>0</v>
      </c>
    </row>
    <row r="25" spans="1:11" ht="12.75">
      <c r="A25" s="6"/>
      <c r="B25" s="1"/>
      <c r="C25" s="1"/>
      <c r="D25" s="1"/>
      <c r="E25" s="1"/>
      <c r="F25" s="2"/>
      <c r="G25" s="1"/>
      <c r="H25" s="3"/>
      <c r="I25" s="3"/>
      <c r="J25" s="3"/>
      <c r="K25" s="4"/>
    </row>
    <row r="26" spans="1:11" s="114" customFormat="1" ht="19.5" customHeight="1">
      <c r="A26" s="108" t="s">
        <v>2</v>
      </c>
      <c r="B26" s="109"/>
      <c r="C26" s="109"/>
      <c r="D26" s="109"/>
      <c r="E26" s="109"/>
      <c r="F26" s="110"/>
      <c r="G26" s="109"/>
      <c r="H26" s="111"/>
      <c r="I26" s="111"/>
      <c r="J26" s="111"/>
      <c r="K26" s="113"/>
    </row>
    <row r="27" spans="3:11" ht="12.75">
      <c r="C27" s="34"/>
      <c r="D27" s="34"/>
      <c r="E27" s="34" t="s">
        <v>7</v>
      </c>
      <c r="F27" s="35" t="s">
        <v>9</v>
      </c>
      <c r="G27" s="34" t="s">
        <v>12</v>
      </c>
      <c r="H27" s="9" t="s">
        <v>63</v>
      </c>
      <c r="I27" s="9" t="s">
        <v>65</v>
      </c>
      <c r="J27" s="9" t="s">
        <v>66</v>
      </c>
      <c r="K27" s="10" t="s">
        <v>69</v>
      </c>
    </row>
    <row r="28" spans="3:11" ht="12.75">
      <c r="C28" s="36" t="s">
        <v>5</v>
      </c>
      <c r="D28" s="37" t="s">
        <v>6</v>
      </c>
      <c r="E28" s="36" t="s">
        <v>8</v>
      </c>
      <c r="F28" s="38" t="s">
        <v>10</v>
      </c>
      <c r="G28" s="37" t="s">
        <v>36</v>
      </c>
      <c r="H28" s="14" t="s">
        <v>1</v>
      </c>
      <c r="I28" s="14" t="s">
        <v>1</v>
      </c>
      <c r="J28" s="14" t="s">
        <v>0</v>
      </c>
      <c r="K28" s="15" t="s">
        <v>11</v>
      </c>
    </row>
    <row r="29" spans="1:11" ht="12.75">
      <c r="A29" s="131" t="s">
        <v>53</v>
      </c>
      <c r="B29" s="16" t="s">
        <v>62</v>
      </c>
      <c r="C29" s="132">
        <v>7</v>
      </c>
      <c r="D29" s="132">
        <v>8</v>
      </c>
      <c r="E29" s="16">
        <v>27</v>
      </c>
      <c r="F29" s="17">
        <v>52.2</v>
      </c>
      <c r="G29" s="18">
        <v>52.05</v>
      </c>
      <c r="H29" s="19">
        <v>62316.64</v>
      </c>
      <c r="I29" s="19">
        <v>66750.97</v>
      </c>
      <c r="J29" s="19">
        <v>70230.4</v>
      </c>
      <c r="K29" s="20">
        <f>ROUND(+G29*F29*E29,2)</f>
        <v>73359.27</v>
      </c>
    </row>
    <row r="30" spans="1:11" ht="12.75">
      <c r="A30" s="46"/>
      <c r="B30" s="135" t="s">
        <v>67</v>
      </c>
      <c r="C30" s="134"/>
      <c r="D30" s="134"/>
      <c r="E30" s="22"/>
      <c r="F30" s="23"/>
      <c r="G30" s="24"/>
      <c r="H30" s="44"/>
      <c r="I30" s="44"/>
      <c r="J30" s="44">
        <v>702.3</v>
      </c>
      <c r="K30" s="45">
        <f>ROUND(K29*0.01,2)</f>
        <v>733.59</v>
      </c>
    </row>
    <row r="31" spans="1:11" ht="12.75">
      <c r="A31" s="46"/>
      <c r="B31" s="41"/>
      <c r="C31" s="41"/>
      <c r="D31" s="41"/>
      <c r="E31" s="41"/>
      <c r="F31" s="42"/>
      <c r="G31" s="43"/>
      <c r="H31" s="44"/>
      <c r="I31" s="44"/>
      <c r="J31" s="44"/>
      <c r="K31" s="45"/>
    </row>
    <row r="32" spans="1:11" ht="12.75">
      <c r="A32" s="46"/>
      <c r="B32" s="41"/>
      <c r="C32" s="41"/>
      <c r="D32" s="41"/>
      <c r="E32" s="41"/>
      <c r="F32" s="42"/>
      <c r="G32" s="43"/>
      <c r="H32" s="44"/>
      <c r="I32" s="44"/>
      <c r="J32" s="44"/>
      <c r="K32" s="45"/>
    </row>
    <row r="33" spans="1:11" ht="12.75">
      <c r="A33" s="21"/>
      <c r="B33" s="22"/>
      <c r="C33" s="22"/>
      <c r="D33" s="22"/>
      <c r="E33" s="22"/>
      <c r="F33" s="23"/>
      <c r="G33" s="24"/>
      <c r="H33" s="25"/>
      <c r="I33" s="25"/>
      <c r="J33" s="25"/>
      <c r="K33" s="26"/>
    </row>
    <row r="34" spans="1:11" ht="12.75">
      <c r="A34" s="47" t="s">
        <v>26</v>
      </c>
      <c r="B34" s="48"/>
      <c r="C34" s="48"/>
      <c r="D34" s="48"/>
      <c r="E34" s="48"/>
      <c r="F34" s="49"/>
      <c r="G34" s="48"/>
      <c r="H34" s="50">
        <f>SUM(H29:H33)</f>
        <v>62316.64</v>
      </c>
      <c r="I34" s="51">
        <f>SUM(I29:I33)</f>
        <v>66750.97</v>
      </c>
      <c r="J34" s="51">
        <f>SUM(J29:J33)</f>
        <v>70932.7</v>
      </c>
      <c r="K34" s="52">
        <f>SUM(K29:K33)</f>
        <v>74092.86</v>
      </c>
    </row>
    <row r="35" spans="1:11" ht="12.75">
      <c r="A35" s="53" t="s">
        <v>13</v>
      </c>
      <c r="B35" s="54"/>
      <c r="C35" s="54"/>
      <c r="D35" s="54"/>
      <c r="E35" s="54"/>
      <c r="F35" s="55"/>
      <c r="G35" s="54"/>
      <c r="H35" s="56"/>
      <c r="I35" s="56"/>
      <c r="J35" s="57"/>
      <c r="K35" s="58">
        <f>(K34-J34)/J34</f>
        <v>0.04455152560102751</v>
      </c>
    </row>
    <row r="36" ht="12.75">
      <c r="A36" s="101" t="s">
        <v>71</v>
      </c>
    </row>
    <row r="38" spans="1:11" s="114" customFormat="1" ht="18.75" customHeight="1">
      <c r="A38" s="108" t="s">
        <v>3</v>
      </c>
      <c r="B38" s="109"/>
      <c r="C38" s="115"/>
      <c r="D38" s="115"/>
      <c r="E38" s="115"/>
      <c r="F38" s="113"/>
      <c r="G38" s="109"/>
      <c r="H38" s="111"/>
      <c r="I38" s="111"/>
      <c r="J38" s="111"/>
      <c r="K38" s="113"/>
    </row>
    <row r="39" spans="1:11" ht="12.75">
      <c r="A39" s="60"/>
      <c r="B39" s="61"/>
      <c r="C39" s="61"/>
      <c r="D39" s="61"/>
      <c r="E39" s="61"/>
      <c r="F39" s="62"/>
      <c r="G39" s="61"/>
      <c r="H39" s="9" t="s">
        <v>63</v>
      </c>
      <c r="I39" s="9" t="s">
        <v>65</v>
      </c>
      <c r="J39" s="9" t="s">
        <v>66</v>
      </c>
      <c r="K39" s="10" t="s">
        <v>69</v>
      </c>
    </row>
    <row r="40" spans="1:11" ht="12.75">
      <c r="A40" s="63"/>
      <c r="B40" s="64"/>
      <c r="C40" s="64"/>
      <c r="D40" s="64"/>
      <c r="E40" s="64"/>
      <c r="F40" s="65"/>
      <c r="G40" s="64"/>
      <c r="H40" s="14" t="s">
        <v>1</v>
      </c>
      <c r="I40" s="14" t="s">
        <v>1</v>
      </c>
      <c r="J40" s="14" t="s">
        <v>0</v>
      </c>
      <c r="K40" s="15" t="s">
        <v>11</v>
      </c>
    </row>
    <row r="41" spans="1:11" ht="12.75">
      <c r="A41" s="66" t="s">
        <v>49</v>
      </c>
      <c r="B41" s="67">
        <v>5212</v>
      </c>
      <c r="C41" s="68"/>
      <c r="D41" s="69"/>
      <c r="E41" s="69"/>
      <c r="F41" s="70"/>
      <c r="G41" s="71"/>
      <c r="H41" s="19"/>
      <c r="I41" s="19"/>
      <c r="J41" s="72"/>
      <c r="K41" s="31"/>
    </row>
    <row r="42" spans="1:11" ht="12.75">
      <c r="A42" s="66" t="s">
        <v>50</v>
      </c>
      <c r="B42" s="67">
        <v>5214</v>
      </c>
      <c r="C42" s="116"/>
      <c r="D42" s="117"/>
      <c r="E42" s="117"/>
      <c r="F42" s="118"/>
      <c r="G42" s="119"/>
      <c r="H42" s="44"/>
      <c r="I42" s="44"/>
      <c r="J42" s="120"/>
      <c r="K42" s="31"/>
    </row>
    <row r="43" spans="1:11" ht="12.75">
      <c r="A43" s="66" t="s">
        <v>51</v>
      </c>
      <c r="B43" s="67">
        <v>5216</v>
      </c>
      <c r="C43" s="116"/>
      <c r="D43" s="117"/>
      <c r="E43" s="117"/>
      <c r="F43" s="118"/>
      <c r="G43" s="119"/>
      <c r="H43" s="44"/>
      <c r="I43" s="44"/>
      <c r="J43" s="120"/>
      <c r="K43" s="31"/>
    </row>
    <row r="44" spans="1:11" ht="12.75">
      <c r="A44" s="73" t="s">
        <v>25</v>
      </c>
      <c r="B44" s="67">
        <v>5240</v>
      </c>
      <c r="C44" s="74"/>
      <c r="D44" s="75"/>
      <c r="E44" s="75"/>
      <c r="F44" s="76"/>
      <c r="G44" s="77"/>
      <c r="H44" s="78"/>
      <c r="I44" s="78"/>
      <c r="J44" s="79"/>
      <c r="K44" s="31"/>
    </row>
    <row r="45" spans="1:11" ht="12.75">
      <c r="A45" s="73" t="s">
        <v>14</v>
      </c>
      <c r="B45" s="67">
        <v>5270</v>
      </c>
      <c r="C45" s="74"/>
      <c r="D45" s="75"/>
      <c r="E45" s="75"/>
      <c r="F45" s="76"/>
      <c r="G45" s="77"/>
      <c r="H45" s="78"/>
      <c r="I45" s="78"/>
      <c r="J45" s="79"/>
      <c r="K45" s="31"/>
    </row>
    <row r="46" spans="1:11" ht="12.75">
      <c r="A46" s="73" t="s">
        <v>27</v>
      </c>
      <c r="B46" s="67">
        <v>5290</v>
      </c>
      <c r="C46" s="74"/>
      <c r="D46" s="75"/>
      <c r="E46" s="75"/>
      <c r="F46" s="76"/>
      <c r="G46" s="77"/>
      <c r="H46" s="78"/>
      <c r="I46" s="78"/>
      <c r="J46" s="79"/>
      <c r="K46" s="31"/>
    </row>
    <row r="47" spans="1:11" ht="12.75">
      <c r="A47" s="73" t="s">
        <v>44</v>
      </c>
      <c r="B47" s="67">
        <v>5300</v>
      </c>
      <c r="C47" s="74"/>
      <c r="D47" s="75"/>
      <c r="E47" s="75"/>
      <c r="F47" s="76"/>
      <c r="G47" s="77"/>
      <c r="H47" s="78">
        <v>300</v>
      </c>
      <c r="I47" s="78"/>
      <c r="J47" s="79">
        <v>2500</v>
      </c>
      <c r="K47" s="31">
        <v>2500</v>
      </c>
    </row>
    <row r="48" spans="1:11" ht="12.75">
      <c r="A48" s="73" t="s">
        <v>45</v>
      </c>
      <c r="B48" s="67">
        <v>5302</v>
      </c>
      <c r="C48" s="74"/>
      <c r="D48" s="75"/>
      <c r="E48" s="75"/>
      <c r="F48" s="76"/>
      <c r="G48" s="77"/>
      <c r="H48" s="78"/>
      <c r="I48" s="78"/>
      <c r="J48" s="79">
        <v>500</v>
      </c>
      <c r="K48" s="31">
        <v>500</v>
      </c>
    </row>
    <row r="49" spans="1:11" ht="12.75">
      <c r="A49" s="73" t="s">
        <v>48</v>
      </c>
      <c r="B49" s="67">
        <v>5342</v>
      </c>
      <c r="C49" s="74"/>
      <c r="D49" s="75"/>
      <c r="E49" s="75"/>
      <c r="F49" s="76"/>
      <c r="G49" s="77"/>
      <c r="H49" s="78"/>
      <c r="I49" s="78"/>
      <c r="J49" s="79">
        <v>50</v>
      </c>
      <c r="K49" s="31">
        <v>50</v>
      </c>
    </row>
    <row r="50" spans="1:11" ht="12.75">
      <c r="A50" s="73" t="s">
        <v>46</v>
      </c>
      <c r="B50" s="67">
        <v>5344</v>
      </c>
      <c r="C50" s="74"/>
      <c r="D50" s="75"/>
      <c r="E50" s="75"/>
      <c r="F50" s="76"/>
      <c r="G50" s="77"/>
      <c r="H50" s="78"/>
      <c r="I50" s="78"/>
      <c r="J50" s="79"/>
      <c r="K50" s="31"/>
    </row>
    <row r="51" spans="1:11" ht="12.75">
      <c r="A51" s="73" t="s">
        <v>47</v>
      </c>
      <c r="B51" s="67">
        <v>5346</v>
      </c>
      <c r="C51" s="74"/>
      <c r="D51" s="75"/>
      <c r="E51" s="75"/>
      <c r="F51" s="76"/>
      <c r="G51" s="77"/>
      <c r="H51" s="78">
        <v>364</v>
      </c>
      <c r="I51" s="78">
        <v>2228</v>
      </c>
      <c r="J51" s="79">
        <v>1300</v>
      </c>
      <c r="K51" s="31">
        <v>1300</v>
      </c>
    </row>
    <row r="52" spans="1:11" ht="12.75">
      <c r="A52" s="73" t="s">
        <v>52</v>
      </c>
      <c r="B52" s="67">
        <v>5348</v>
      </c>
      <c r="C52" s="74"/>
      <c r="D52" s="75"/>
      <c r="E52" s="75"/>
      <c r="F52" s="76"/>
      <c r="G52" s="77"/>
      <c r="H52" s="78"/>
      <c r="I52" s="78"/>
      <c r="J52" s="79"/>
      <c r="K52" s="31"/>
    </row>
    <row r="53" spans="1:11" ht="12.75">
      <c r="A53" s="73" t="s">
        <v>15</v>
      </c>
      <c r="B53" s="67">
        <v>5380</v>
      </c>
      <c r="C53" s="74"/>
      <c r="D53" s="75"/>
      <c r="E53" s="75"/>
      <c r="F53" s="76"/>
      <c r="G53" s="77"/>
      <c r="H53" s="78"/>
      <c r="I53" s="78"/>
      <c r="J53" s="79">
        <v>850</v>
      </c>
      <c r="K53" s="31">
        <v>850</v>
      </c>
    </row>
    <row r="54" spans="1:11" ht="12.75">
      <c r="A54" s="73" t="s">
        <v>16</v>
      </c>
      <c r="B54" s="67">
        <v>5420</v>
      </c>
      <c r="C54" s="74"/>
      <c r="D54" s="75"/>
      <c r="E54" s="75"/>
      <c r="F54" s="76"/>
      <c r="G54" s="77"/>
      <c r="H54" s="78">
        <v>557.07</v>
      </c>
      <c r="I54" s="78">
        <v>123.25</v>
      </c>
      <c r="J54" s="79">
        <v>300</v>
      </c>
      <c r="K54" s="31">
        <v>300</v>
      </c>
    </row>
    <row r="55" spans="1:11" ht="12.75">
      <c r="A55" s="73" t="s">
        <v>17</v>
      </c>
      <c r="B55" s="67">
        <v>5430</v>
      </c>
      <c r="C55" s="74"/>
      <c r="D55" s="75"/>
      <c r="E55" s="75"/>
      <c r="F55" s="76"/>
      <c r="G55" s="77"/>
      <c r="H55" s="78"/>
      <c r="I55" s="78"/>
      <c r="J55" s="79"/>
      <c r="K55" s="31"/>
    </row>
    <row r="56" spans="1:11" ht="12.75">
      <c r="A56" s="73" t="s">
        <v>18</v>
      </c>
      <c r="B56" s="67">
        <v>5450</v>
      </c>
      <c r="C56" s="74"/>
      <c r="D56" s="75"/>
      <c r="E56" s="75"/>
      <c r="F56" s="76"/>
      <c r="G56" s="77"/>
      <c r="H56" s="78"/>
      <c r="I56" s="78"/>
      <c r="J56" s="79"/>
      <c r="K56" s="31"/>
    </row>
    <row r="57" spans="1:11" ht="12.75">
      <c r="A57" s="73" t="s">
        <v>19</v>
      </c>
      <c r="B57" s="67">
        <v>5460</v>
      </c>
      <c r="C57" s="74"/>
      <c r="D57" s="75"/>
      <c r="E57" s="75"/>
      <c r="F57" s="76"/>
      <c r="G57" s="77"/>
      <c r="H57" s="78"/>
      <c r="I57" s="78"/>
      <c r="J57" s="79"/>
      <c r="K57" s="31"/>
    </row>
    <row r="58" spans="1:11" ht="12.75">
      <c r="A58" s="73" t="s">
        <v>24</v>
      </c>
      <c r="B58" s="67">
        <v>5480</v>
      </c>
      <c r="C58" s="74"/>
      <c r="D58" s="75"/>
      <c r="E58" s="75"/>
      <c r="F58" s="76"/>
      <c r="G58" s="77"/>
      <c r="H58" s="78"/>
      <c r="I58" s="78"/>
      <c r="J58" s="79"/>
      <c r="K58" s="31"/>
    </row>
    <row r="59" spans="1:11" ht="12.75">
      <c r="A59" s="73" t="s">
        <v>35</v>
      </c>
      <c r="B59" s="67">
        <v>5490</v>
      </c>
      <c r="C59" s="74"/>
      <c r="D59" s="75"/>
      <c r="E59" s="75"/>
      <c r="F59" s="76"/>
      <c r="G59" s="77"/>
      <c r="H59" s="78"/>
      <c r="I59" s="78"/>
      <c r="J59" s="79"/>
      <c r="K59" s="31"/>
    </row>
    <row r="60" spans="1:11" ht="12.75">
      <c r="A60" s="73" t="s">
        <v>20</v>
      </c>
      <c r="B60" s="67">
        <v>5510</v>
      </c>
      <c r="C60" s="74"/>
      <c r="D60" s="75"/>
      <c r="E60" s="75"/>
      <c r="F60" s="76"/>
      <c r="G60" s="77"/>
      <c r="H60" s="78"/>
      <c r="I60" s="78"/>
      <c r="J60" s="79"/>
      <c r="K60" s="31"/>
    </row>
    <row r="61" spans="1:11" ht="12.75">
      <c r="A61" s="73" t="s">
        <v>30</v>
      </c>
      <c r="B61" s="67">
        <v>5580</v>
      </c>
      <c r="C61" s="74"/>
      <c r="D61" s="75"/>
      <c r="E61" s="75"/>
      <c r="F61" s="76"/>
      <c r="G61" s="77"/>
      <c r="H61" s="78"/>
      <c r="I61" s="78"/>
      <c r="J61" s="79">
        <v>200</v>
      </c>
      <c r="K61" s="31">
        <v>200</v>
      </c>
    </row>
    <row r="62" spans="1:11" ht="12.75">
      <c r="A62" s="73" t="s">
        <v>21</v>
      </c>
      <c r="B62" s="67">
        <v>5710</v>
      </c>
      <c r="C62" s="74"/>
      <c r="D62" s="75"/>
      <c r="E62" s="75"/>
      <c r="F62" s="76"/>
      <c r="G62" s="77"/>
      <c r="H62" s="78"/>
      <c r="I62" s="78"/>
      <c r="J62" s="79">
        <v>350</v>
      </c>
      <c r="K62" s="31">
        <v>350</v>
      </c>
    </row>
    <row r="63" spans="1:11" ht="12.75">
      <c r="A63" s="73" t="s">
        <v>22</v>
      </c>
      <c r="B63" s="67">
        <v>5730</v>
      </c>
      <c r="C63" s="74"/>
      <c r="D63" s="75"/>
      <c r="E63" s="75"/>
      <c r="F63" s="76"/>
      <c r="G63" s="77"/>
      <c r="H63" s="78">
        <v>95</v>
      </c>
      <c r="I63" s="78"/>
      <c r="J63" s="79">
        <v>95</v>
      </c>
      <c r="K63" s="31">
        <v>95</v>
      </c>
    </row>
    <row r="64" spans="1:11" ht="12.75">
      <c r="A64" s="73" t="s">
        <v>23</v>
      </c>
      <c r="B64" s="67">
        <v>5740</v>
      </c>
      <c r="C64" s="74"/>
      <c r="D64" s="75"/>
      <c r="E64" s="75"/>
      <c r="F64" s="76"/>
      <c r="G64" s="77"/>
      <c r="H64" s="78"/>
      <c r="I64" s="78"/>
      <c r="J64" s="79"/>
      <c r="K64" s="31"/>
    </row>
    <row r="65" spans="1:11" ht="12.75">
      <c r="A65" s="80" t="s">
        <v>28</v>
      </c>
      <c r="B65" s="81">
        <v>5780</v>
      </c>
      <c r="C65" s="82"/>
      <c r="D65" s="83"/>
      <c r="E65" s="83"/>
      <c r="F65" s="84"/>
      <c r="G65" s="85"/>
      <c r="H65" s="86"/>
      <c r="I65" s="86"/>
      <c r="J65" s="87"/>
      <c r="K65" s="52"/>
    </row>
    <row r="66" spans="1:11" ht="12.75">
      <c r="A66" s="47" t="s">
        <v>3</v>
      </c>
      <c r="B66" s="48"/>
      <c r="C66" s="48"/>
      <c r="D66" s="48"/>
      <c r="E66" s="48"/>
      <c r="F66" s="49"/>
      <c r="G66" s="48"/>
      <c r="H66" s="51">
        <f>SUM(H41:H65)</f>
        <v>1316.0700000000002</v>
      </c>
      <c r="I66" s="51">
        <f>SUM(I41:I65)</f>
        <v>2351.25</v>
      </c>
      <c r="J66" s="51">
        <f>SUM(J41:J65)</f>
        <v>6145</v>
      </c>
      <c r="K66" s="52">
        <f>SUM(K41:K65)</f>
        <v>6145</v>
      </c>
    </row>
    <row r="67" spans="1:11" ht="12.75">
      <c r="A67" s="53" t="s">
        <v>13</v>
      </c>
      <c r="B67" s="54"/>
      <c r="C67" s="54"/>
      <c r="D67" s="54"/>
      <c r="E67" s="54"/>
      <c r="F67" s="55"/>
      <c r="G67" s="54"/>
      <c r="H67" s="121"/>
      <c r="I67" s="56"/>
      <c r="J67" s="57"/>
      <c r="K67" s="58">
        <f>(K66-J66)/J66</f>
        <v>0</v>
      </c>
    </row>
    <row r="69" spans="1:11" s="114" customFormat="1" ht="19.5" customHeight="1">
      <c r="A69" s="108" t="s">
        <v>37</v>
      </c>
      <c r="B69" s="109"/>
      <c r="C69" s="109"/>
      <c r="D69" s="109"/>
      <c r="E69" s="109"/>
      <c r="F69" s="110"/>
      <c r="G69" s="109"/>
      <c r="H69" s="111"/>
      <c r="I69" s="111"/>
      <c r="J69" s="111"/>
      <c r="K69" s="113"/>
    </row>
    <row r="70" spans="1:11" ht="12.75">
      <c r="A70" s="27" t="s">
        <v>37</v>
      </c>
      <c r="B70" s="28">
        <v>5305</v>
      </c>
      <c r="C70" s="88"/>
      <c r="D70" s="88"/>
      <c r="E70" s="88"/>
      <c r="F70" s="89"/>
      <c r="G70" s="88"/>
      <c r="H70" s="133">
        <v>0</v>
      </c>
      <c r="I70" s="30">
        <v>0</v>
      </c>
      <c r="J70" s="90">
        <v>0</v>
      </c>
      <c r="K70" s="31">
        <v>0</v>
      </c>
    </row>
    <row r="73" spans="1:11" s="92" customFormat="1" ht="12.75">
      <c r="A73" s="91" t="s">
        <v>29</v>
      </c>
      <c r="B73" s="48"/>
      <c r="C73" s="48"/>
      <c r="D73" s="48"/>
      <c r="E73" s="48"/>
      <c r="F73" s="49"/>
      <c r="G73" s="48"/>
      <c r="H73" s="50">
        <f>+H66+H34+H23</f>
        <v>68632.70999999999</v>
      </c>
      <c r="I73" s="50">
        <f>+I70+I66+I34+I23</f>
        <v>73882.22</v>
      </c>
      <c r="J73" s="51">
        <f>+J70+J66+J34+J23</f>
        <v>82077.7</v>
      </c>
      <c r="K73" s="52">
        <f>+K70+K66+K34+K23</f>
        <v>85237.86</v>
      </c>
    </row>
    <row r="74" spans="1:11" ht="13.5" thickBot="1">
      <c r="A74" s="93" t="s">
        <v>13</v>
      </c>
      <c r="B74" s="94"/>
      <c r="C74" s="94"/>
      <c r="D74" s="94"/>
      <c r="E74" s="94"/>
      <c r="F74" s="95"/>
      <c r="G74" s="94"/>
      <c r="H74" s="96"/>
      <c r="I74" s="96"/>
      <c r="J74" s="97"/>
      <c r="K74" s="98">
        <f>(K73-J73)/J73</f>
        <v>0.03850205354194871</v>
      </c>
    </row>
    <row r="77" spans="1:11" ht="19.5" customHeight="1">
      <c r="A77" s="5" t="s">
        <v>32</v>
      </c>
      <c r="B77" s="99"/>
      <c r="C77" s="64"/>
      <c r="D77" s="64"/>
      <c r="E77" s="64"/>
      <c r="G77" s="5" t="s">
        <v>31</v>
      </c>
      <c r="I77" s="99"/>
      <c r="J77" s="64"/>
      <c r="K77" s="64"/>
    </row>
  </sheetData>
  <sheetProtection/>
  <printOptions/>
  <pageMargins left="1.11" right="0.5" top="0.4" bottom="0.4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PlanBoard</cp:lastModifiedBy>
  <cp:lastPrinted>2020-12-29T19:29:30Z</cp:lastPrinted>
  <dcterms:created xsi:type="dcterms:W3CDTF">2004-10-08T13:20:23Z</dcterms:created>
  <dcterms:modified xsi:type="dcterms:W3CDTF">2022-11-15T18:52:26Z</dcterms:modified>
  <cp:category/>
  <cp:version/>
  <cp:contentType/>
  <cp:contentStatus/>
</cp:coreProperties>
</file>