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sheet1" sheetId="1" r:id="rId1"/>
  </sheets>
  <definedNames>
    <definedName name="_xlnm.Print_Area" localSheetId="0">'sheet1'!$A$1:$K$64</definedName>
  </definedNames>
  <calcPr fullCalcOnLoad="1"/>
</workbook>
</file>

<file path=xl/sharedStrings.xml><?xml version="1.0" encoding="utf-8"?>
<sst xmlns="http://schemas.openxmlformats.org/spreadsheetml/2006/main" count="84" uniqueCount="64">
  <si>
    <t>Budget</t>
  </si>
  <si>
    <t>Actual</t>
  </si>
  <si>
    <t>Personal Services</t>
  </si>
  <si>
    <t>Expenses</t>
  </si>
  <si>
    <t>Town of West Tisbury</t>
  </si>
  <si>
    <t>Grade</t>
  </si>
  <si>
    <t>Step</t>
  </si>
  <si>
    <t>Hours/</t>
  </si>
  <si>
    <t>Week</t>
  </si>
  <si>
    <t>Weeks/</t>
  </si>
  <si>
    <t>Year</t>
  </si>
  <si>
    <t>Request</t>
  </si>
  <si>
    <t>Hourly</t>
  </si>
  <si>
    <t xml:space="preserve">Percent Change </t>
  </si>
  <si>
    <t>Rentals &amp; Leases</t>
  </si>
  <si>
    <t>Other Purchased Services</t>
  </si>
  <si>
    <t>Office Supplies</t>
  </si>
  <si>
    <t>Building &amp; Equipment Supplies</t>
  </si>
  <si>
    <t>Custodial &amp; Housekeeping Supplies</t>
  </si>
  <si>
    <t>Educational Supplies</t>
  </si>
  <si>
    <t>Travel</t>
  </si>
  <si>
    <t>Dues &amp; Memberships</t>
  </si>
  <si>
    <t>Insurance Premiums</t>
  </si>
  <si>
    <t>Vehicular Supplies (includes gasoline)</t>
  </si>
  <si>
    <t>Repairs &amp; Maintenance Services</t>
  </si>
  <si>
    <t>Total Personal Services</t>
  </si>
  <si>
    <t>Other Property Services (includes custodial)</t>
  </si>
  <si>
    <t>Other Unclassified Items</t>
  </si>
  <si>
    <t>Total Department/Committee</t>
  </si>
  <si>
    <t>Other Department Supplies</t>
  </si>
  <si>
    <t>Date Completed:</t>
  </si>
  <si>
    <t>Submitted by:</t>
  </si>
  <si>
    <t>Food &amp; Food Service Supplies</t>
  </si>
  <si>
    <t>Rate*</t>
  </si>
  <si>
    <t>Legal Services</t>
  </si>
  <si>
    <t>Estimate</t>
  </si>
  <si>
    <t>Total Revenue Generated</t>
  </si>
  <si>
    <t>Miscellaneous Department Receipts</t>
  </si>
  <si>
    <t>Fund</t>
  </si>
  <si>
    <t>General</t>
  </si>
  <si>
    <t>Revenue</t>
  </si>
  <si>
    <t>Source/Description of Revenue</t>
  </si>
  <si>
    <t>Professional &amp; Technical (services)</t>
  </si>
  <si>
    <t>Professional &amp; Technical (training/seminars)</t>
  </si>
  <si>
    <t>Communication-Telephone/Internet</t>
  </si>
  <si>
    <t>Communication-Notices/Ads</t>
  </si>
  <si>
    <t>Communication-Postage/Shipping</t>
  </si>
  <si>
    <t>Energy Services-Heating Oil</t>
  </si>
  <si>
    <t>Energy Services-Propane Gas</t>
  </si>
  <si>
    <t>Communication-Publications/TV</t>
  </si>
  <si>
    <t>Groundskeeping Services/Supplies</t>
  </si>
  <si>
    <t>Mill Pond Building Rent</t>
  </si>
  <si>
    <t>Field Gallery Rent</t>
  </si>
  <si>
    <t>Stage Rd Rent</t>
  </si>
  <si>
    <t>Town Buildings - 192</t>
  </si>
  <si>
    <t>FY 2020</t>
  </si>
  <si>
    <t>FY 2021</t>
  </si>
  <si>
    <t>FY 2022</t>
  </si>
  <si>
    <t>FY 2023 Budget Request Worksheet</t>
  </si>
  <si>
    <t>FY 2023</t>
  </si>
  <si>
    <t>Due by December 17, 2021</t>
  </si>
  <si>
    <t>Energy Services-Electricity</t>
  </si>
  <si>
    <t>tpx &amp; verizon</t>
  </si>
  <si>
    <t>Jennifer Rand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</si>
</sst>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/dd/yy"/>
    <numFmt numFmtId="166" formatCode="#,##0.0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166" fontId="1" fillId="0" borderId="0" xfId="0" applyNumberFormat="1" applyFont="1" applyAlignment="1">
      <alignment horizontal="centerContinuous"/>
    </xf>
    <xf numFmtId="37" fontId="1" fillId="0" borderId="0" xfId="0" applyNumberFormat="1" applyFont="1" applyAlignment="1">
      <alignment horizontal="centerContinuous"/>
    </xf>
    <xf numFmtId="39" fontId="2" fillId="0" borderId="0" xfId="0" applyNumberFormat="1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37" fontId="1" fillId="0" borderId="10" xfId="0" applyNumberFormat="1" applyFont="1" applyBorder="1" applyAlignment="1">
      <alignment horizontal="center"/>
    </xf>
    <xf numFmtId="39" fontId="2" fillId="0" borderId="10" xfId="0" applyNumberFormat="1" applyFont="1" applyBorder="1" applyAlignment="1">
      <alignment horizontal="center"/>
    </xf>
    <xf numFmtId="37" fontId="1" fillId="0" borderId="11" xfId="0" applyNumberFormat="1" applyFont="1" applyBorder="1" applyAlignment="1">
      <alignment horizontal="center"/>
    </xf>
    <xf numFmtId="39" fontId="2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6" fontId="1" fillId="0" borderId="13" xfId="0" applyNumberFormat="1" applyFont="1" applyBorder="1" applyAlignment="1">
      <alignment/>
    </xf>
    <xf numFmtId="39" fontId="1" fillId="0" borderId="13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9" fontId="2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6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166" fontId="1" fillId="0" borderId="19" xfId="0" applyNumberFormat="1" applyFont="1" applyBorder="1" applyAlignment="1">
      <alignment vertical="center"/>
    </xf>
    <xf numFmtId="37" fontId="1" fillId="0" borderId="19" xfId="0" applyNumberFormat="1" applyFont="1" applyBorder="1" applyAlignment="1">
      <alignment vertical="center"/>
    </xf>
    <xf numFmtId="37" fontId="1" fillId="0" borderId="20" xfId="0" applyNumberFormat="1" applyFont="1" applyBorder="1" applyAlignment="1">
      <alignment vertical="center"/>
    </xf>
    <xf numFmtId="39" fontId="2" fillId="0" borderId="20" xfId="0" applyNumberFormat="1" applyFont="1" applyBorder="1" applyAlignment="1">
      <alignment vertical="center"/>
    </xf>
    <xf numFmtId="166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37" fontId="1" fillId="0" borderId="21" xfId="0" applyNumberFormat="1" applyFont="1" applyBorder="1" applyAlignment="1">
      <alignment/>
    </xf>
    <xf numFmtId="39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vertical="center"/>
    </xf>
    <xf numFmtId="166" fontId="1" fillId="0" borderId="24" xfId="0" applyNumberFormat="1" applyFont="1" applyBorder="1" applyAlignment="1">
      <alignment vertical="center"/>
    </xf>
    <xf numFmtId="37" fontId="1" fillId="0" borderId="24" xfId="0" applyNumberFormat="1" applyFont="1" applyBorder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2" fillId="0" borderId="10" xfId="0" applyNumberFormat="1" applyFont="1" applyBorder="1" applyAlignment="1">
      <alignment vertical="center"/>
    </xf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vertical="center"/>
    </xf>
    <xf numFmtId="166" fontId="1" fillId="0" borderId="26" xfId="0" applyNumberFormat="1" applyFont="1" applyBorder="1" applyAlignment="1">
      <alignment vertical="center"/>
    </xf>
    <xf numFmtId="37" fontId="1" fillId="0" borderId="26" xfId="0" applyNumberFormat="1" applyFont="1" applyBorder="1" applyAlignment="1">
      <alignment vertical="center"/>
    </xf>
    <xf numFmtId="37" fontId="1" fillId="0" borderId="27" xfId="0" applyNumberFormat="1" applyFont="1" applyBorder="1" applyAlignment="1">
      <alignment vertical="center"/>
    </xf>
    <xf numFmtId="164" fontId="2" fillId="0" borderId="27" xfId="0" applyNumberFormat="1" applyFont="1" applyBorder="1" applyAlignment="1">
      <alignment vertical="center"/>
    </xf>
    <xf numFmtId="39" fontId="2" fillId="0" borderId="0" xfId="0" applyNumberFormat="1" applyFont="1" applyAlignment="1">
      <alignment/>
    </xf>
    <xf numFmtId="37" fontId="1" fillId="0" borderId="28" xfId="0" applyNumberFormat="1" applyFont="1" applyBorder="1" applyAlignment="1">
      <alignment/>
    </xf>
    <xf numFmtId="0" fontId="2" fillId="0" borderId="23" xfId="0" applyFont="1" applyBorder="1" applyAlignment="1">
      <alignment horizontal="centerContinuous"/>
    </xf>
    <xf numFmtId="0" fontId="1" fillId="0" borderId="24" xfId="0" applyFont="1" applyBorder="1" applyAlignment="1">
      <alignment/>
    </xf>
    <xf numFmtId="166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166" fontId="1" fillId="0" borderId="26" xfId="0" applyNumberFormat="1" applyFont="1" applyBorder="1" applyAlignment="1">
      <alignment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166" fontId="1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5" xfId="0" applyFont="1" applyBorder="1" applyAlignment="1">
      <alignment vertic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166" fontId="1" fillId="0" borderId="33" xfId="0" applyNumberFormat="1" applyFont="1" applyBorder="1" applyAlignment="1">
      <alignment/>
    </xf>
    <xf numFmtId="0" fontId="1" fillId="0" borderId="28" xfId="0" applyFont="1" applyBorder="1" applyAlignment="1">
      <alignment/>
    </xf>
    <xf numFmtId="37" fontId="1" fillId="0" borderId="32" xfId="0" applyNumberFormat="1" applyFont="1" applyBorder="1" applyAlignment="1">
      <alignment vertical="center"/>
    </xf>
    <xf numFmtId="37" fontId="1" fillId="0" borderId="17" xfId="0" applyNumberFormat="1" applyFont="1" applyBorder="1" applyAlignment="1">
      <alignment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166" fontId="1" fillId="0" borderId="37" xfId="0" applyNumberFormat="1" applyFont="1" applyBorder="1" applyAlignment="1">
      <alignment/>
    </xf>
    <xf numFmtId="0" fontId="1" fillId="0" borderId="38" xfId="0" applyFont="1" applyBorder="1" applyAlignment="1">
      <alignment/>
    </xf>
    <xf numFmtId="37" fontId="1" fillId="0" borderId="39" xfId="0" applyNumberFormat="1" applyFont="1" applyBorder="1" applyAlignment="1">
      <alignment vertical="center"/>
    </xf>
    <xf numFmtId="37" fontId="1" fillId="0" borderId="40" xfId="0" applyNumberFormat="1" applyFont="1" applyBorder="1" applyAlignment="1">
      <alignment vertical="center"/>
    </xf>
    <xf numFmtId="0" fontId="1" fillId="0" borderId="19" xfId="0" applyFont="1" applyBorder="1" applyAlignment="1">
      <alignment/>
    </xf>
    <xf numFmtId="166" fontId="1" fillId="0" borderId="19" xfId="0" applyNumberFormat="1" applyFont="1" applyBorder="1" applyAlignment="1">
      <alignment/>
    </xf>
    <xf numFmtId="37" fontId="1" fillId="0" borderId="18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41" xfId="0" applyFont="1" applyBorder="1" applyAlignment="1">
      <alignment horizontal="right" vertical="center"/>
    </xf>
    <xf numFmtId="0" fontId="1" fillId="0" borderId="42" xfId="0" applyFont="1" applyBorder="1" applyAlignment="1">
      <alignment vertical="center"/>
    </xf>
    <xf numFmtId="166" fontId="1" fillId="0" borderId="42" xfId="0" applyNumberFormat="1" applyFont="1" applyBorder="1" applyAlignment="1">
      <alignment vertical="center"/>
    </xf>
    <xf numFmtId="37" fontId="1" fillId="0" borderId="42" xfId="0" applyNumberFormat="1" applyFont="1" applyBorder="1" applyAlignment="1">
      <alignment vertical="center"/>
    </xf>
    <xf numFmtId="37" fontId="1" fillId="0" borderId="43" xfId="0" applyNumberFormat="1" applyFont="1" applyBorder="1" applyAlignment="1">
      <alignment vertical="center"/>
    </xf>
    <xf numFmtId="164" fontId="2" fillId="0" borderId="43" xfId="0" applyNumberFormat="1" applyFont="1" applyBorder="1" applyAlignment="1">
      <alignment vertical="center"/>
    </xf>
    <xf numFmtId="14" fontId="1" fillId="0" borderId="26" xfId="0" applyNumberFormat="1" applyFont="1" applyBorder="1" applyAlignment="1">
      <alignment/>
    </xf>
    <xf numFmtId="0" fontId="3" fillId="0" borderId="0" xfId="0" applyFont="1" applyAlignment="1">
      <alignment horizontal="centerContinuous"/>
    </xf>
    <xf numFmtId="37" fontId="1" fillId="0" borderId="44" xfId="0" applyNumberFormat="1" applyFont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45" xfId="0" applyFont="1" applyBorder="1" applyAlignment="1">
      <alignment/>
    </xf>
    <xf numFmtId="39" fontId="1" fillId="0" borderId="33" xfId="0" applyNumberFormat="1" applyFont="1" applyBorder="1" applyAlignment="1">
      <alignment/>
    </xf>
    <xf numFmtId="39" fontId="1" fillId="0" borderId="37" xfId="0" applyNumberFormat="1" applyFont="1" applyBorder="1" applyAlignment="1">
      <alignment/>
    </xf>
    <xf numFmtId="37" fontId="1" fillId="0" borderId="38" xfId="0" applyNumberFormat="1" applyFont="1" applyBorder="1" applyAlignment="1">
      <alignment/>
    </xf>
    <xf numFmtId="166" fontId="1" fillId="0" borderId="32" xfId="0" applyNumberFormat="1" applyFont="1" applyBorder="1" applyAlignment="1">
      <alignment/>
    </xf>
    <xf numFmtId="166" fontId="1" fillId="0" borderId="36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 vertical="top"/>
    </xf>
    <xf numFmtId="166" fontId="1" fillId="0" borderId="0" xfId="0" applyNumberFormat="1" applyFont="1" applyAlignment="1">
      <alignment horizontal="centerContinuous" vertical="top"/>
    </xf>
    <xf numFmtId="37" fontId="1" fillId="0" borderId="0" xfId="0" applyNumberFormat="1" applyFont="1" applyAlignment="1">
      <alignment horizontal="centerContinuous" vertical="top"/>
    </xf>
    <xf numFmtId="37" fontId="2" fillId="0" borderId="0" xfId="0" applyNumberFormat="1" applyFont="1" applyAlignment="1">
      <alignment horizontal="centerContinuous" vertical="top"/>
    </xf>
    <xf numFmtId="39" fontId="2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vertical="top"/>
    </xf>
    <xf numFmtId="39" fontId="1" fillId="0" borderId="0" xfId="0" applyNumberFormat="1" applyFont="1" applyAlignment="1">
      <alignment horizontal="centerContinuous" vertical="top"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166" fontId="1" fillId="0" borderId="47" xfId="0" applyNumberFormat="1" applyFont="1" applyBorder="1" applyAlignment="1">
      <alignment/>
    </xf>
    <xf numFmtId="0" fontId="1" fillId="0" borderId="48" xfId="0" applyFont="1" applyBorder="1" applyAlignment="1">
      <alignment/>
    </xf>
    <xf numFmtId="37" fontId="1" fillId="0" borderId="22" xfId="0" applyNumberFormat="1" applyFont="1" applyBorder="1" applyAlignment="1">
      <alignment vertical="center"/>
    </xf>
    <xf numFmtId="37" fontId="1" fillId="0" borderId="49" xfId="0" applyNumberFormat="1" applyFont="1" applyBorder="1" applyAlignment="1">
      <alignment vertical="center"/>
    </xf>
    <xf numFmtId="39" fontId="5" fillId="0" borderId="0" xfId="0" applyNumberFormat="1" applyFont="1" applyAlignment="1">
      <alignment horizontal="right"/>
    </xf>
    <xf numFmtId="0" fontId="1" fillId="0" borderId="50" xfId="0" applyFont="1" applyBorder="1" applyAlignment="1">
      <alignment/>
    </xf>
    <xf numFmtId="39" fontId="1" fillId="0" borderId="47" xfId="0" applyNumberFormat="1" applyFont="1" applyBorder="1" applyAlignment="1">
      <alignment/>
    </xf>
    <xf numFmtId="37" fontId="1" fillId="0" borderId="48" xfId="0" applyNumberFormat="1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 horizontal="center"/>
    </xf>
    <xf numFmtId="14" fontId="1" fillId="0" borderId="52" xfId="0" applyNumberFormat="1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37" fontId="1" fillId="0" borderId="53" xfId="0" applyNumberFormat="1" applyFont="1" applyBorder="1" applyAlignment="1">
      <alignment horizontal="center"/>
    </xf>
    <xf numFmtId="37" fontId="1" fillId="0" borderId="43" xfId="0" applyNumberFormat="1" applyFont="1" applyBorder="1" applyAlignment="1">
      <alignment horizontal="center"/>
    </xf>
    <xf numFmtId="39" fontId="2" fillId="0" borderId="43" xfId="0" applyNumberFormat="1" applyFont="1" applyBorder="1" applyAlignment="1">
      <alignment horizontal="center"/>
    </xf>
    <xf numFmtId="39" fontId="2" fillId="0" borderId="20" xfId="0" applyNumberFormat="1" applyFont="1" applyFill="1" applyBorder="1" applyAlignment="1">
      <alignment vertical="center"/>
    </xf>
    <xf numFmtId="0" fontId="1" fillId="0" borderId="54" xfId="0" applyFont="1" applyBorder="1" applyAlignment="1">
      <alignment/>
    </xf>
    <xf numFmtId="166" fontId="1" fillId="0" borderId="39" xfId="0" applyNumberFormat="1" applyFont="1" applyBorder="1" applyAlignment="1">
      <alignment/>
    </xf>
    <xf numFmtId="39" fontId="1" fillId="0" borderId="54" xfId="0" applyNumberFormat="1" applyFont="1" applyBorder="1" applyAlignment="1">
      <alignment/>
    </xf>
    <xf numFmtId="37" fontId="1" fillId="0" borderId="55" xfId="0" applyNumberFormat="1" applyFont="1" applyBorder="1" applyAlignment="1">
      <alignment/>
    </xf>
    <xf numFmtId="37" fontId="6" fillId="0" borderId="13" xfId="0" applyNumberFormat="1" applyFont="1" applyBorder="1" applyAlignment="1">
      <alignment horizontal="center"/>
    </xf>
    <xf numFmtId="37" fontId="6" fillId="0" borderId="14" xfId="0" applyNumberFormat="1" applyFont="1" applyBorder="1" applyAlignment="1">
      <alignment horizontal="center" vertical="center"/>
    </xf>
    <xf numFmtId="39" fontId="7" fillId="0" borderId="20" xfId="0" applyNumberFormat="1" applyFont="1" applyBorder="1" applyAlignment="1">
      <alignment horizontal="center" vertical="center"/>
    </xf>
    <xf numFmtId="37" fontId="1" fillId="0" borderId="17" xfId="0" applyNumberFormat="1" applyFont="1" applyBorder="1" applyAlignment="1">
      <alignment/>
    </xf>
    <xf numFmtId="37" fontId="6" fillId="0" borderId="13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PageLayoutView="0" workbookViewId="0" topLeftCell="A4">
      <selection activeCell="K12" sqref="K12"/>
    </sheetView>
  </sheetViews>
  <sheetFormatPr defaultColWidth="9.140625" defaultRowHeight="12.75"/>
  <cols>
    <col min="1" max="1" width="34.57421875" style="5" customWidth="1"/>
    <col min="2" max="2" width="8.421875" style="5" customWidth="1"/>
    <col min="3" max="3" width="6.00390625" style="5" bestFit="1" customWidth="1"/>
    <col min="4" max="4" width="4.8515625" style="5" bestFit="1" customWidth="1"/>
    <col min="5" max="5" width="6.421875" style="5" bestFit="1" customWidth="1"/>
    <col min="6" max="6" width="7.421875" style="32" customWidth="1"/>
    <col min="7" max="7" width="6.421875" style="5" bestFit="1" customWidth="1"/>
    <col min="8" max="8" width="8.57421875" style="33" bestFit="1" customWidth="1"/>
    <col min="9" max="9" width="10.421875" style="33" customWidth="1"/>
    <col min="10" max="10" width="9.57421875" style="33" bestFit="1" customWidth="1"/>
    <col min="11" max="11" width="10.57421875" style="53" bestFit="1" customWidth="1"/>
    <col min="12" max="16384" width="9.140625" style="5" customWidth="1"/>
  </cols>
  <sheetData>
    <row r="1" spans="1:11" ht="15">
      <c r="A1" s="103" t="s">
        <v>4</v>
      </c>
      <c r="B1" s="1"/>
      <c r="C1" s="1"/>
      <c r="D1" s="1"/>
      <c r="E1" s="1"/>
      <c r="F1" s="2"/>
      <c r="G1" s="1"/>
      <c r="H1" s="3"/>
      <c r="I1" s="3"/>
      <c r="J1" s="3"/>
      <c r="K1" s="4"/>
    </row>
    <row r="2" spans="1:11" ht="15">
      <c r="A2" s="103" t="s">
        <v>58</v>
      </c>
      <c r="B2" s="1"/>
      <c r="C2" s="1"/>
      <c r="D2" s="1"/>
      <c r="E2" s="1"/>
      <c r="F2" s="2"/>
      <c r="G2" s="1"/>
      <c r="H2" s="3"/>
      <c r="I2" s="3"/>
      <c r="J2" s="3"/>
      <c r="K2" s="4"/>
    </row>
    <row r="3" spans="1:11" ht="14.25" customHeight="1">
      <c r="A3" s="1"/>
      <c r="B3" s="1"/>
      <c r="C3" s="1"/>
      <c r="D3" s="1"/>
      <c r="E3" s="1"/>
      <c r="F3" s="2"/>
      <c r="G3" s="1"/>
      <c r="H3" s="3"/>
      <c r="I3" s="3"/>
      <c r="J3" s="3"/>
      <c r="K3" s="118" t="s">
        <v>60</v>
      </c>
    </row>
    <row r="4" spans="1:11" ht="15" customHeight="1">
      <c r="A4" s="94" t="s">
        <v>54</v>
      </c>
      <c r="B4" s="1"/>
      <c r="C4" s="1"/>
      <c r="D4" s="1"/>
      <c r="E4" s="1"/>
      <c r="F4" s="2"/>
      <c r="G4" s="1"/>
      <c r="H4" s="3"/>
      <c r="I4" s="3"/>
      <c r="J4" s="3"/>
      <c r="K4" s="4"/>
    </row>
    <row r="5" spans="1:11" ht="9" customHeight="1">
      <c r="A5" s="6"/>
      <c r="B5" s="1"/>
      <c r="C5" s="1"/>
      <c r="D5" s="1"/>
      <c r="E5" s="1"/>
      <c r="F5" s="2"/>
      <c r="G5" s="1"/>
      <c r="H5" s="3"/>
      <c r="I5" s="3"/>
      <c r="J5" s="3"/>
      <c r="K5" s="4"/>
    </row>
    <row r="6" spans="1:11" s="110" customFormat="1" ht="15">
      <c r="A6" s="104" t="s">
        <v>40</v>
      </c>
      <c r="B6" s="105"/>
      <c r="C6" s="105"/>
      <c r="D6" s="105"/>
      <c r="E6" s="105"/>
      <c r="F6" s="106"/>
      <c r="G6" s="105"/>
      <c r="H6" s="107"/>
      <c r="I6" s="108"/>
      <c r="J6" s="107"/>
      <c r="K6" s="109"/>
    </row>
    <row r="7" spans="3:11" ht="12.75">
      <c r="C7" s="7"/>
      <c r="D7" s="7"/>
      <c r="E7" s="8"/>
      <c r="F7" s="7"/>
      <c r="G7" s="9"/>
      <c r="H7" s="10" t="s">
        <v>55</v>
      </c>
      <c r="I7" s="10" t="s">
        <v>56</v>
      </c>
      <c r="J7" s="10" t="s">
        <v>57</v>
      </c>
      <c r="K7" s="11" t="s">
        <v>59</v>
      </c>
    </row>
    <row r="8" spans="1:11" ht="13.5" thickBot="1">
      <c r="A8" s="122" t="s">
        <v>41</v>
      </c>
      <c r="B8" s="123"/>
      <c r="C8" s="123"/>
      <c r="D8" s="124"/>
      <c r="E8" s="125" t="s">
        <v>38</v>
      </c>
      <c r="F8" s="124"/>
      <c r="G8" s="126"/>
      <c r="H8" s="127" t="s">
        <v>1</v>
      </c>
      <c r="I8" s="127" t="s">
        <v>1</v>
      </c>
      <c r="J8" s="127" t="s">
        <v>35</v>
      </c>
      <c r="K8" s="128" t="s">
        <v>35</v>
      </c>
    </row>
    <row r="9" spans="1:11" ht="12.75">
      <c r="A9" s="119" t="s">
        <v>37</v>
      </c>
      <c r="B9" s="113"/>
      <c r="C9" s="113"/>
      <c r="D9" s="113"/>
      <c r="E9" s="112" t="s">
        <v>39</v>
      </c>
      <c r="F9" s="120"/>
      <c r="G9" s="121"/>
      <c r="H9" s="39"/>
      <c r="I9" s="39"/>
      <c r="J9" s="39"/>
      <c r="K9" s="40"/>
    </row>
    <row r="10" spans="1:11" ht="12.75">
      <c r="A10" s="97" t="s">
        <v>52</v>
      </c>
      <c r="B10" s="69"/>
      <c r="C10" s="69"/>
      <c r="D10" s="69"/>
      <c r="E10" s="101"/>
      <c r="F10" s="98"/>
      <c r="G10" s="54"/>
      <c r="H10" s="24">
        <v>36000</v>
      </c>
      <c r="I10" s="24">
        <v>36000</v>
      </c>
      <c r="J10" s="137">
        <v>36000</v>
      </c>
      <c r="K10" s="25">
        <v>36000</v>
      </c>
    </row>
    <row r="11" spans="1:11" ht="12.75">
      <c r="A11" s="97" t="s">
        <v>53</v>
      </c>
      <c r="B11" s="130"/>
      <c r="C11" s="130"/>
      <c r="D11" s="130"/>
      <c r="E11" s="131"/>
      <c r="F11" s="132"/>
      <c r="G11" s="133"/>
      <c r="H11" s="24">
        <v>11880</v>
      </c>
      <c r="I11" s="24">
        <v>12968.78</v>
      </c>
      <c r="J11" s="137">
        <v>11370</v>
      </c>
      <c r="K11" s="25">
        <f>15018.12+18612</f>
        <v>33630.12</v>
      </c>
    </row>
    <row r="12" spans="1:11" ht="12.75">
      <c r="A12" s="97" t="s">
        <v>51</v>
      </c>
      <c r="B12" s="77"/>
      <c r="C12" s="77"/>
      <c r="D12" s="77"/>
      <c r="E12" s="102"/>
      <c r="F12" s="99"/>
      <c r="G12" s="100"/>
      <c r="H12" s="24">
        <v>5901.15</v>
      </c>
      <c r="I12" s="24">
        <v>7099.86</v>
      </c>
      <c r="J12" s="137">
        <v>7100</v>
      </c>
      <c r="K12" s="25">
        <v>7100</v>
      </c>
    </row>
    <row r="13" spans="1:11" ht="12.75">
      <c r="A13" s="26" t="s">
        <v>36</v>
      </c>
      <c r="B13" s="27"/>
      <c r="C13" s="27"/>
      <c r="D13" s="27"/>
      <c r="E13" s="28"/>
      <c r="F13" s="27"/>
      <c r="G13" s="29"/>
      <c r="H13" s="30">
        <f>SUM(H9:H12)</f>
        <v>53781.15</v>
      </c>
      <c r="I13" s="30">
        <f>SUM(I9:I12)</f>
        <v>56068.64</v>
      </c>
      <c r="J13" s="30">
        <f>SUM(J9:J12)</f>
        <v>54470</v>
      </c>
      <c r="K13" s="31">
        <f>SUM(K9:K12)</f>
        <v>76730.12</v>
      </c>
    </row>
    <row r="14" spans="1:11" ht="12.75">
      <c r="A14" s="6"/>
      <c r="B14" s="1"/>
      <c r="C14" s="1"/>
      <c r="D14" s="1"/>
      <c r="E14" s="1"/>
      <c r="F14" s="2"/>
      <c r="G14" s="1"/>
      <c r="H14" s="3"/>
      <c r="I14" s="3"/>
      <c r="J14" s="3"/>
      <c r="K14" s="4"/>
    </row>
    <row r="15" spans="1:11" s="110" customFormat="1" ht="19.5" customHeight="1">
      <c r="A15" s="104" t="s">
        <v>2</v>
      </c>
      <c r="B15" s="105"/>
      <c r="C15" s="105"/>
      <c r="D15" s="105"/>
      <c r="E15" s="105"/>
      <c r="F15" s="106"/>
      <c r="G15" s="105"/>
      <c r="H15" s="107"/>
      <c r="I15" s="107"/>
      <c r="J15" s="107"/>
      <c r="K15" s="109"/>
    </row>
    <row r="16" spans="3:11" ht="12.75">
      <c r="C16" s="34"/>
      <c r="D16" s="34"/>
      <c r="E16" s="34" t="s">
        <v>7</v>
      </c>
      <c r="F16" s="35" t="s">
        <v>9</v>
      </c>
      <c r="G16" s="34" t="s">
        <v>12</v>
      </c>
      <c r="H16" s="10" t="s">
        <v>55</v>
      </c>
      <c r="I16" s="10" t="s">
        <v>56</v>
      </c>
      <c r="J16" s="10" t="s">
        <v>57</v>
      </c>
      <c r="K16" s="11" t="s">
        <v>59</v>
      </c>
    </row>
    <row r="17" spans="3:11" ht="12.75">
      <c r="C17" s="36" t="s">
        <v>5</v>
      </c>
      <c r="D17" s="37" t="s">
        <v>6</v>
      </c>
      <c r="E17" s="36" t="s">
        <v>8</v>
      </c>
      <c r="F17" s="38" t="s">
        <v>10</v>
      </c>
      <c r="G17" s="37" t="s">
        <v>33</v>
      </c>
      <c r="H17" s="12" t="s">
        <v>1</v>
      </c>
      <c r="I17" s="12" t="s">
        <v>1</v>
      </c>
      <c r="J17" s="12" t="s">
        <v>0</v>
      </c>
      <c r="K17" s="13" t="s">
        <v>11</v>
      </c>
    </row>
    <row r="18" spans="1:11" ht="12.75">
      <c r="A18" s="14"/>
      <c r="B18" s="15"/>
      <c r="C18" s="15"/>
      <c r="D18" s="15"/>
      <c r="E18" s="15"/>
      <c r="F18" s="16"/>
      <c r="G18" s="17"/>
      <c r="H18" s="18"/>
      <c r="I18" s="18"/>
      <c r="J18" s="18"/>
      <c r="K18" s="19"/>
    </row>
    <row r="19" spans="1:11" ht="12.75">
      <c r="A19" s="20"/>
      <c r="B19" s="21"/>
      <c r="C19" s="21"/>
      <c r="D19" s="21"/>
      <c r="E19" s="21"/>
      <c r="F19" s="22"/>
      <c r="G19" s="23"/>
      <c r="H19" s="24"/>
      <c r="I19" s="24"/>
      <c r="J19" s="24"/>
      <c r="K19" s="25"/>
    </row>
    <row r="20" spans="1:11" ht="12.75">
      <c r="A20" s="20"/>
      <c r="B20" s="21"/>
      <c r="C20" s="21"/>
      <c r="D20" s="21"/>
      <c r="E20" s="21"/>
      <c r="F20" s="22"/>
      <c r="G20" s="23"/>
      <c r="H20" s="95"/>
      <c r="I20" s="95"/>
      <c r="J20" s="24"/>
      <c r="K20" s="25"/>
    </row>
    <row r="21" spans="1:11" ht="12.75">
      <c r="A21" s="41" t="s">
        <v>25</v>
      </c>
      <c r="B21" s="42"/>
      <c r="C21" s="42"/>
      <c r="D21" s="42"/>
      <c r="E21" s="42"/>
      <c r="F21" s="43"/>
      <c r="G21" s="42"/>
      <c r="H21" s="44">
        <v>0</v>
      </c>
      <c r="I21" s="44">
        <v>0</v>
      </c>
      <c r="J21" s="45">
        <f>SUM(J18:J20)</f>
        <v>0</v>
      </c>
      <c r="K21" s="46">
        <f>SUM(K18:K20)</f>
        <v>0</v>
      </c>
    </row>
    <row r="22" spans="1:11" ht="12.75">
      <c r="A22" s="47" t="s">
        <v>13</v>
      </c>
      <c r="B22" s="48"/>
      <c r="C22" s="48"/>
      <c r="D22" s="48"/>
      <c r="E22" s="48"/>
      <c r="F22" s="49"/>
      <c r="G22" s="48"/>
      <c r="H22" s="50"/>
      <c r="I22" s="50"/>
      <c r="J22" s="51"/>
      <c r="K22" s="52"/>
    </row>
    <row r="23" ht="12.75">
      <c r="A23" s="96"/>
    </row>
    <row r="25" spans="1:11" s="110" customFormat="1" ht="18.75" customHeight="1">
      <c r="A25" s="104" t="s">
        <v>3</v>
      </c>
      <c r="B25" s="105"/>
      <c r="C25" s="111"/>
      <c r="D25" s="111"/>
      <c r="E25" s="111"/>
      <c r="F25" s="109"/>
      <c r="G25" s="105"/>
      <c r="H25" s="107"/>
      <c r="I25" s="107"/>
      <c r="J25" s="107"/>
      <c r="K25" s="109"/>
    </row>
    <row r="26" spans="1:11" ht="12.75">
      <c r="A26" s="55"/>
      <c r="B26" s="56"/>
      <c r="C26" s="56"/>
      <c r="D26" s="56"/>
      <c r="E26" s="56"/>
      <c r="F26" s="57"/>
      <c r="G26" s="56"/>
      <c r="H26" s="10" t="s">
        <v>55</v>
      </c>
      <c r="I26" s="10" t="s">
        <v>56</v>
      </c>
      <c r="J26" s="10" t="s">
        <v>57</v>
      </c>
      <c r="K26" s="11" t="s">
        <v>59</v>
      </c>
    </row>
    <row r="27" spans="1:11" ht="12.75">
      <c r="A27" s="58"/>
      <c r="B27" s="59"/>
      <c r="C27" s="59"/>
      <c r="D27" s="59"/>
      <c r="E27" s="59"/>
      <c r="F27" s="60"/>
      <c r="G27" s="59"/>
      <c r="H27" s="12" t="s">
        <v>1</v>
      </c>
      <c r="I27" s="12" t="s">
        <v>1</v>
      </c>
      <c r="J27" s="12" t="s">
        <v>0</v>
      </c>
      <c r="K27" s="13" t="s">
        <v>11</v>
      </c>
    </row>
    <row r="28" spans="1:11" ht="12.75">
      <c r="A28" s="61" t="s">
        <v>61</v>
      </c>
      <c r="B28" s="62">
        <v>5212</v>
      </c>
      <c r="C28" s="63"/>
      <c r="D28" s="64"/>
      <c r="E28" s="64"/>
      <c r="F28" s="65"/>
      <c r="G28" s="66"/>
      <c r="H28" s="134">
        <v>2499.24</v>
      </c>
      <c r="I28" s="138"/>
      <c r="J28" s="135"/>
      <c r="K28" s="136"/>
    </row>
    <row r="29" spans="1:11" ht="12.75">
      <c r="A29" s="61" t="s">
        <v>47</v>
      </c>
      <c r="B29" s="62">
        <v>5214</v>
      </c>
      <c r="C29" s="112"/>
      <c r="D29" s="113"/>
      <c r="E29" s="113"/>
      <c r="F29" s="114"/>
      <c r="G29" s="115"/>
      <c r="H29" s="39"/>
      <c r="I29" s="39"/>
      <c r="J29" s="116"/>
      <c r="K29" s="31"/>
    </row>
    <row r="30" spans="1:11" ht="12.75">
      <c r="A30" s="61" t="s">
        <v>48</v>
      </c>
      <c r="B30" s="62">
        <v>5216</v>
      </c>
      <c r="C30" s="112"/>
      <c r="D30" s="113"/>
      <c r="E30" s="113"/>
      <c r="F30" s="114"/>
      <c r="G30" s="115"/>
      <c r="H30" s="39">
        <v>1105.81</v>
      </c>
      <c r="I30" s="39">
        <v>2864.47</v>
      </c>
      <c r="J30" s="116">
        <v>3000</v>
      </c>
      <c r="K30" s="129">
        <v>3000</v>
      </c>
    </row>
    <row r="31" spans="1:11" ht="12.75">
      <c r="A31" s="67" t="s">
        <v>24</v>
      </c>
      <c r="B31" s="62">
        <v>5240</v>
      </c>
      <c r="C31" s="68"/>
      <c r="D31" s="69"/>
      <c r="E31" s="69"/>
      <c r="F31" s="70"/>
      <c r="G31" s="71"/>
      <c r="H31" s="72">
        <v>28112.670000000002</v>
      </c>
      <c r="I31" s="72">
        <f>57689.21-23.08</f>
        <v>57666.13</v>
      </c>
      <c r="J31" s="73">
        <v>70000</v>
      </c>
      <c r="K31" s="31">
        <v>70000</v>
      </c>
    </row>
    <row r="32" spans="1:11" ht="12.75">
      <c r="A32" s="67" t="s">
        <v>14</v>
      </c>
      <c r="B32" s="62">
        <v>5270</v>
      </c>
      <c r="C32" s="68"/>
      <c r="D32" s="69"/>
      <c r="E32" s="69"/>
      <c r="F32" s="70"/>
      <c r="G32" s="71"/>
      <c r="H32" s="72">
        <v>18289.14</v>
      </c>
      <c r="I32" s="72">
        <v>5643.84</v>
      </c>
      <c r="J32" s="73">
        <v>6000</v>
      </c>
      <c r="K32" s="31">
        <v>6000</v>
      </c>
    </row>
    <row r="33" spans="1:11" ht="12.75">
      <c r="A33" s="67" t="s">
        <v>26</v>
      </c>
      <c r="B33" s="62">
        <v>5290</v>
      </c>
      <c r="C33" s="68"/>
      <c r="D33" s="69"/>
      <c r="E33" s="69"/>
      <c r="F33" s="70"/>
      <c r="G33" s="71"/>
      <c r="H33" s="72">
        <v>17320</v>
      </c>
      <c r="I33" s="72">
        <v>17430</v>
      </c>
      <c r="J33" s="73">
        <v>20000</v>
      </c>
      <c r="K33" s="31">
        <v>20000</v>
      </c>
    </row>
    <row r="34" spans="1:11" ht="12.75">
      <c r="A34" s="67" t="s">
        <v>42</v>
      </c>
      <c r="B34" s="62">
        <v>5300</v>
      </c>
      <c r="C34" s="68"/>
      <c r="D34" s="69"/>
      <c r="E34" s="69"/>
      <c r="F34" s="70"/>
      <c r="G34" s="71"/>
      <c r="H34" s="72">
        <v>6258.42</v>
      </c>
      <c r="I34" s="72">
        <v>10707.7</v>
      </c>
      <c r="J34" s="73">
        <v>9000</v>
      </c>
      <c r="K34" s="31">
        <v>9000</v>
      </c>
    </row>
    <row r="35" spans="1:11" ht="12.75">
      <c r="A35" s="67" t="s">
        <v>43</v>
      </c>
      <c r="B35" s="62">
        <v>5302</v>
      </c>
      <c r="C35" s="68"/>
      <c r="D35" s="69"/>
      <c r="E35" s="69"/>
      <c r="F35" s="70"/>
      <c r="G35" s="71"/>
      <c r="H35" s="72"/>
      <c r="I35" s="72"/>
      <c r="J35" s="73"/>
      <c r="K35" s="31"/>
    </row>
    <row r="36" spans="1:11" ht="12.75">
      <c r="A36" s="67" t="s">
        <v>46</v>
      </c>
      <c r="B36" s="62">
        <v>5342</v>
      </c>
      <c r="C36" s="68"/>
      <c r="D36" s="69"/>
      <c r="E36" s="69"/>
      <c r="F36" s="70"/>
      <c r="G36" s="71"/>
      <c r="H36" s="72">
        <v>8259.57</v>
      </c>
      <c r="I36" s="72">
        <v>3982.19</v>
      </c>
      <c r="J36" s="73">
        <v>8400</v>
      </c>
      <c r="K36" s="31">
        <v>6000</v>
      </c>
    </row>
    <row r="37" spans="1:12" ht="12.75">
      <c r="A37" s="67" t="s">
        <v>44</v>
      </c>
      <c r="B37" s="62">
        <v>5344</v>
      </c>
      <c r="C37" s="68"/>
      <c r="D37" s="69"/>
      <c r="E37" s="69"/>
      <c r="F37" s="70"/>
      <c r="G37" s="71"/>
      <c r="H37" s="72">
        <v>8746.39</v>
      </c>
      <c r="I37" s="72">
        <v>8141.78</v>
      </c>
      <c r="J37" s="73">
        <v>8500</v>
      </c>
      <c r="K37" s="31">
        <v>6000</v>
      </c>
      <c r="L37" s="5" t="s">
        <v>62</v>
      </c>
    </row>
    <row r="38" spans="1:11" ht="12.75">
      <c r="A38" s="67" t="s">
        <v>45</v>
      </c>
      <c r="B38" s="62">
        <v>5346</v>
      </c>
      <c r="C38" s="68"/>
      <c r="D38" s="69"/>
      <c r="E38" s="69"/>
      <c r="F38" s="70"/>
      <c r="G38" s="71"/>
      <c r="H38" s="72"/>
      <c r="I38" s="72">
        <v>436.6</v>
      </c>
      <c r="J38" s="73"/>
      <c r="K38" s="31"/>
    </row>
    <row r="39" spans="1:11" ht="12.75">
      <c r="A39" s="67" t="s">
        <v>49</v>
      </c>
      <c r="B39" s="62">
        <v>5348</v>
      </c>
      <c r="C39" s="68"/>
      <c r="D39" s="69"/>
      <c r="E39" s="69"/>
      <c r="F39" s="70"/>
      <c r="G39" s="71"/>
      <c r="H39" s="72"/>
      <c r="I39" s="72"/>
      <c r="J39" s="73"/>
      <c r="K39" s="31"/>
    </row>
    <row r="40" spans="1:11" ht="12.75">
      <c r="A40" s="67" t="s">
        <v>15</v>
      </c>
      <c r="B40" s="62">
        <v>5380</v>
      </c>
      <c r="C40" s="68"/>
      <c r="D40" s="69"/>
      <c r="E40" s="69"/>
      <c r="F40" s="70"/>
      <c r="G40" s="71"/>
      <c r="H40" s="72"/>
      <c r="I40" s="72"/>
      <c r="J40" s="73"/>
      <c r="K40" s="31"/>
    </row>
    <row r="41" spans="1:11" ht="12.75">
      <c r="A41" s="67" t="s">
        <v>16</v>
      </c>
      <c r="B41" s="62">
        <v>5420</v>
      </c>
      <c r="C41" s="68"/>
      <c r="D41" s="69"/>
      <c r="E41" s="69"/>
      <c r="F41" s="70"/>
      <c r="G41" s="71"/>
      <c r="H41" s="72">
        <v>2767.15</v>
      </c>
      <c r="I41" s="72">
        <v>2520.56</v>
      </c>
      <c r="J41" s="73">
        <v>3000</v>
      </c>
      <c r="K41" s="31">
        <v>3000</v>
      </c>
    </row>
    <row r="42" spans="1:11" ht="12.75">
      <c r="A42" s="67" t="s">
        <v>17</v>
      </c>
      <c r="B42" s="62">
        <v>5430</v>
      </c>
      <c r="C42" s="68"/>
      <c r="D42" s="69"/>
      <c r="E42" s="69"/>
      <c r="F42" s="70"/>
      <c r="G42" s="71"/>
      <c r="H42" s="72">
        <v>112.89</v>
      </c>
      <c r="I42" s="72">
        <v>1786.19</v>
      </c>
      <c r="J42" s="73">
        <v>1000</v>
      </c>
      <c r="K42" s="129">
        <v>1500</v>
      </c>
    </row>
    <row r="43" spans="1:11" ht="12.75">
      <c r="A43" s="67" t="s">
        <v>18</v>
      </c>
      <c r="B43" s="62">
        <v>5450</v>
      </c>
      <c r="C43" s="68"/>
      <c r="D43" s="69"/>
      <c r="E43" s="69"/>
      <c r="F43" s="70"/>
      <c r="G43" s="71"/>
      <c r="H43" s="72">
        <v>1524.66</v>
      </c>
      <c r="I43" s="72">
        <v>1651.94</v>
      </c>
      <c r="J43" s="73">
        <v>1500</v>
      </c>
      <c r="K43" s="31">
        <v>1800</v>
      </c>
    </row>
    <row r="44" spans="1:11" ht="12.75">
      <c r="A44" s="67" t="s">
        <v>50</v>
      </c>
      <c r="B44" s="62">
        <v>5460</v>
      </c>
      <c r="C44" s="68"/>
      <c r="D44" s="69"/>
      <c r="E44" s="69"/>
      <c r="F44" s="70"/>
      <c r="G44" s="71"/>
      <c r="H44" s="72">
        <v>5305</v>
      </c>
      <c r="I44" s="72">
        <v>10943.88</v>
      </c>
      <c r="J44" s="73">
        <v>7500</v>
      </c>
      <c r="K44" s="31">
        <v>7500</v>
      </c>
    </row>
    <row r="45" spans="1:11" ht="12.75">
      <c r="A45" s="67" t="s">
        <v>23</v>
      </c>
      <c r="B45" s="62">
        <v>5480</v>
      </c>
      <c r="C45" s="68"/>
      <c r="D45" s="69"/>
      <c r="E45" s="69"/>
      <c r="F45" s="70"/>
      <c r="G45" s="71"/>
      <c r="H45" s="72"/>
      <c r="I45" s="72">
        <v>118.89</v>
      </c>
      <c r="J45" s="73"/>
      <c r="K45" s="31"/>
    </row>
    <row r="46" spans="1:11" ht="12.75">
      <c r="A46" s="67" t="s">
        <v>32</v>
      </c>
      <c r="B46" s="62">
        <v>5490</v>
      </c>
      <c r="C46" s="68"/>
      <c r="D46" s="69"/>
      <c r="E46" s="69"/>
      <c r="F46" s="70"/>
      <c r="G46" s="71"/>
      <c r="H46" s="72"/>
      <c r="I46" s="72"/>
      <c r="J46" s="73"/>
      <c r="K46" s="31"/>
    </row>
    <row r="47" spans="1:11" ht="12.75">
      <c r="A47" s="67" t="s">
        <v>19</v>
      </c>
      <c r="B47" s="62">
        <v>5510</v>
      </c>
      <c r="C47" s="68"/>
      <c r="D47" s="69"/>
      <c r="E47" s="69"/>
      <c r="F47" s="70"/>
      <c r="G47" s="71"/>
      <c r="H47" s="72"/>
      <c r="I47" s="72"/>
      <c r="J47" s="73"/>
      <c r="K47" s="31"/>
    </row>
    <row r="48" spans="1:11" ht="12.75">
      <c r="A48" s="67" t="s">
        <v>29</v>
      </c>
      <c r="B48" s="62">
        <v>5580</v>
      </c>
      <c r="C48" s="68"/>
      <c r="D48" s="69"/>
      <c r="E48" s="69"/>
      <c r="F48" s="70"/>
      <c r="G48" s="71"/>
      <c r="H48" s="72">
        <v>1297.99</v>
      </c>
      <c r="I48" s="72">
        <v>4814.19</v>
      </c>
      <c r="J48" s="73"/>
      <c r="K48" s="31"/>
    </row>
    <row r="49" spans="1:11" ht="12.75">
      <c r="A49" s="67" t="s">
        <v>20</v>
      </c>
      <c r="B49" s="62">
        <v>5710</v>
      </c>
      <c r="C49" s="68"/>
      <c r="D49" s="69"/>
      <c r="E49" s="69"/>
      <c r="F49" s="70"/>
      <c r="G49" s="71"/>
      <c r="H49" s="72">
        <v>89.25</v>
      </c>
      <c r="I49" s="72"/>
      <c r="J49" s="73"/>
      <c r="K49" s="31"/>
    </row>
    <row r="50" spans="1:11" ht="12.75">
      <c r="A50" s="67" t="s">
        <v>21</v>
      </c>
      <c r="B50" s="62">
        <v>5730</v>
      </c>
      <c r="C50" s="68"/>
      <c r="D50" s="69"/>
      <c r="E50" s="69"/>
      <c r="F50" s="70"/>
      <c r="G50" s="71"/>
      <c r="H50" s="72"/>
      <c r="I50" s="72"/>
      <c r="J50" s="73"/>
      <c r="K50" s="31"/>
    </row>
    <row r="51" spans="1:11" ht="12.75">
      <c r="A51" s="67" t="s">
        <v>22</v>
      </c>
      <c r="B51" s="62">
        <v>5740</v>
      </c>
      <c r="C51" s="68"/>
      <c r="D51" s="69"/>
      <c r="E51" s="69"/>
      <c r="F51" s="70"/>
      <c r="G51" s="71"/>
      <c r="H51" s="72"/>
      <c r="I51" s="72"/>
      <c r="J51" s="73"/>
      <c r="K51" s="31"/>
    </row>
    <row r="52" spans="1:11" ht="12.75">
      <c r="A52" s="74" t="s">
        <v>27</v>
      </c>
      <c r="B52" s="75">
        <v>5780</v>
      </c>
      <c r="C52" s="76"/>
      <c r="D52" s="77"/>
      <c r="E52" s="77"/>
      <c r="F52" s="78"/>
      <c r="G52" s="79"/>
      <c r="H52" s="80"/>
      <c r="I52" s="80"/>
      <c r="J52" s="81"/>
      <c r="K52" s="46"/>
    </row>
    <row r="53" spans="1:11" ht="12.75">
      <c r="A53" s="41" t="s">
        <v>3</v>
      </c>
      <c r="B53" s="42"/>
      <c r="C53" s="42"/>
      <c r="D53" s="42"/>
      <c r="E53" s="42"/>
      <c r="F53" s="43"/>
      <c r="G53" s="42"/>
      <c r="H53" s="45">
        <f>SUM(H28:H52)</f>
        <v>101688.18000000001</v>
      </c>
      <c r="I53" s="45">
        <f>SUM(I28:I52)</f>
        <v>128708.36000000002</v>
      </c>
      <c r="J53" s="45">
        <f>SUM(J28:J52)</f>
        <v>137900</v>
      </c>
      <c r="K53" s="46">
        <f>SUM(K28:K52)</f>
        <v>133800</v>
      </c>
    </row>
    <row r="54" spans="1:11" ht="12.75">
      <c r="A54" s="47" t="s">
        <v>13</v>
      </c>
      <c r="B54" s="48"/>
      <c r="C54" s="48"/>
      <c r="D54" s="48"/>
      <c r="E54" s="48"/>
      <c r="F54" s="49"/>
      <c r="G54" s="48"/>
      <c r="H54" s="117"/>
      <c r="I54" s="50"/>
      <c r="J54" s="51"/>
      <c r="K54" s="52">
        <f>(K53-J53)/J53</f>
        <v>-0.02973168963016679</v>
      </c>
    </row>
    <row r="56" spans="1:11" s="110" customFormat="1" ht="19.5" customHeight="1">
      <c r="A56" s="104" t="s">
        <v>34</v>
      </c>
      <c r="B56" s="105"/>
      <c r="C56" s="105"/>
      <c r="D56" s="105"/>
      <c r="E56" s="105"/>
      <c r="F56" s="106"/>
      <c r="G56" s="105"/>
      <c r="H56" s="107"/>
      <c r="I56" s="107"/>
      <c r="J56" s="107"/>
      <c r="K56" s="109"/>
    </row>
    <row r="57" spans="1:11" ht="12.75">
      <c r="A57" s="26" t="s">
        <v>34</v>
      </c>
      <c r="B57" s="27">
        <v>5305</v>
      </c>
      <c r="C57" s="82"/>
      <c r="D57" s="82"/>
      <c r="E57" s="82"/>
      <c r="F57" s="83"/>
      <c r="G57" s="82"/>
      <c r="H57" s="30"/>
      <c r="I57" s="30"/>
      <c r="J57" s="84"/>
      <c r="K57" s="31"/>
    </row>
    <row r="60" spans="1:11" s="86" customFormat="1" ht="12.75">
      <c r="A60" s="85" t="s">
        <v>28</v>
      </c>
      <c r="B60" s="42"/>
      <c r="C60" s="42"/>
      <c r="D60" s="42"/>
      <c r="E60" s="42"/>
      <c r="F60" s="43"/>
      <c r="G60" s="42"/>
      <c r="H60" s="44">
        <f>+H53+H21+H57</f>
        <v>101688.18000000001</v>
      </c>
      <c r="I60" s="44">
        <f>+I53+I21+I57</f>
        <v>128708.36000000002</v>
      </c>
      <c r="J60" s="45">
        <f>+J53+J21+J57</f>
        <v>137900</v>
      </c>
      <c r="K60" s="46">
        <f>+K53+K21+K57</f>
        <v>133800</v>
      </c>
    </row>
    <row r="61" spans="1:11" ht="13.5" thickBot="1">
      <c r="A61" s="87" t="s">
        <v>13</v>
      </c>
      <c r="B61" s="88"/>
      <c r="C61" s="88"/>
      <c r="D61" s="88"/>
      <c r="E61" s="88"/>
      <c r="F61" s="89"/>
      <c r="G61" s="88"/>
      <c r="H61" s="90"/>
      <c r="I61" s="90"/>
      <c r="J61" s="91"/>
      <c r="K61" s="92">
        <f>(K60-J60)/J60</f>
        <v>-0.02973168963016679</v>
      </c>
    </row>
    <row r="64" spans="1:11" ht="19.5" customHeight="1">
      <c r="A64" s="5" t="s">
        <v>31</v>
      </c>
      <c r="B64" s="93" t="s">
        <v>63</v>
      </c>
      <c r="C64" s="59"/>
      <c r="D64" s="59"/>
      <c r="E64" s="59"/>
      <c r="G64" s="5" t="s">
        <v>30</v>
      </c>
      <c r="I64" s="93">
        <v>44523</v>
      </c>
      <c r="J64" s="59"/>
      <c r="K64" s="59"/>
    </row>
  </sheetData>
  <sheetProtection/>
  <printOptions/>
  <pageMargins left="1.11" right="0.5" top="0.4" bottom="0.4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West Tisbury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TownAcct</dc:creator>
  <cp:keywords/>
  <dc:description/>
  <cp:lastModifiedBy>Jen Rand</cp:lastModifiedBy>
  <cp:lastPrinted>2019-11-05T15:52:23Z</cp:lastPrinted>
  <dcterms:created xsi:type="dcterms:W3CDTF">2004-10-08T13:20:23Z</dcterms:created>
  <dcterms:modified xsi:type="dcterms:W3CDTF">2021-11-23T19:00:10Z</dcterms:modified>
  <cp:category/>
  <cp:version/>
  <cp:contentType/>
  <cp:contentStatus/>
</cp:coreProperties>
</file>